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\Desktop\REGISTRO DE EVALUACIONES DIAGNOSTICAS\"/>
    </mc:Choice>
  </mc:AlternateContent>
  <xr:revisionPtr revIDLastSave="0" documentId="8_{584FA73F-52C9-4EE0-BBD2-91794C2EC123}" xr6:coauthVersionLast="47" xr6:coauthVersionMax="47" xr10:uidLastSave="{00000000-0000-0000-0000-000000000000}"/>
  <bookViews>
    <workbookView xWindow="-120" yWindow="-120" windowWidth="19440" windowHeight="15000" tabRatio="818" activeTab="6" xr2:uid="{00000000-000D-0000-FFFF-FFFF00000000}"/>
  </bookViews>
  <sheets>
    <sheet name="DATOS" sheetId="4" r:id="rId1"/>
    <sheet name="REGIST LEC - 6" sheetId="2" r:id="rId2"/>
    <sheet name="GRAFICO LECTURA" sheetId="7" r:id="rId3"/>
    <sheet name="REGIST ESCRITURA-5" sheetId="8" r:id="rId4"/>
    <sheet name="GRAFICO  ESCRITURA" sheetId="9" r:id="rId5"/>
    <sheet name="REGIST MATE-6" sheetId="10" r:id="rId6"/>
    <sheet name="GRAFICO MATE" sheetId="11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0" l="1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C50" i="10"/>
  <c r="AE7" i="10" l="1"/>
  <c r="AF7" i="10"/>
  <c r="AG7" i="10"/>
  <c r="AH7" i="10"/>
  <c r="AE8" i="10"/>
  <c r="AF8" i="10"/>
  <c r="AG8" i="10"/>
  <c r="AH8" i="10"/>
  <c r="AE9" i="10"/>
  <c r="AF9" i="10"/>
  <c r="AG9" i="10"/>
  <c r="AH9" i="10"/>
  <c r="AE10" i="10"/>
  <c r="AF10" i="10"/>
  <c r="AG10" i="10"/>
  <c r="AH10" i="10"/>
  <c r="AE11" i="10"/>
  <c r="AF11" i="10"/>
  <c r="AG11" i="10"/>
  <c r="AH11" i="10"/>
  <c r="AE12" i="10"/>
  <c r="AF12" i="10"/>
  <c r="AG12" i="10"/>
  <c r="AH12" i="10"/>
  <c r="AE13" i="10"/>
  <c r="AF13" i="10"/>
  <c r="AG13" i="10"/>
  <c r="AH13" i="10"/>
  <c r="AE14" i="10"/>
  <c r="AF14" i="10"/>
  <c r="AG14" i="10"/>
  <c r="AH14" i="10"/>
  <c r="AE15" i="10"/>
  <c r="AF15" i="10"/>
  <c r="AG15" i="10"/>
  <c r="AH15" i="10"/>
  <c r="AE16" i="10"/>
  <c r="AF16" i="10"/>
  <c r="AG16" i="10"/>
  <c r="AH16" i="10"/>
  <c r="AE17" i="10"/>
  <c r="AF17" i="10"/>
  <c r="AG17" i="10"/>
  <c r="AH17" i="10"/>
  <c r="AE18" i="10"/>
  <c r="AF18" i="10"/>
  <c r="AG18" i="10"/>
  <c r="AH18" i="10"/>
  <c r="AE19" i="10"/>
  <c r="AF19" i="10"/>
  <c r="AG19" i="10"/>
  <c r="AH19" i="10"/>
  <c r="AE20" i="10"/>
  <c r="AF20" i="10"/>
  <c r="AG20" i="10"/>
  <c r="AH20" i="10"/>
  <c r="AE21" i="10"/>
  <c r="AF21" i="10"/>
  <c r="AG21" i="10"/>
  <c r="AH21" i="10"/>
  <c r="AE22" i="10"/>
  <c r="AF22" i="10"/>
  <c r="AG22" i="10"/>
  <c r="AH22" i="10"/>
  <c r="AE23" i="10"/>
  <c r="AF23" i="10"/>
  <c r="AG23" i="10"/>
  <c r="AH23" i="10"/>
  <c r="AE24" i="10"/>
  <c r="AF24" i="10"/>
  <c r="AG24" i="10"/>
  <c r="AH24" i="10"/>
  <c r="AE25" i="10"/>
  <c r="AF25" i="10"/>
  <c r="AG25" i="10"/>
  <c r="AH25" i="10"/>
  <c r="AE26" i="10"/>
  <c r="AF26" i="10"/>
  <c r="AG26" i="10"/>
  <c r="AH26" i="10"/>
  <c r="AE27" i="10"/>
  <c r="AF27" i="10"/>
  <c r="AG27" i="10"/>
  <c r="AH27" i="10"/>
  <c r="AE28" i="10"/>
  <c r="AF28" i="10"/>
  <c r="AG28" i="10"/>
  <c r="AH28" i="10"/>
  <c r="AE29" i="10"/>
  <c r="AF29" i="10"/>
  <c r="AG29" i="10"/>
  <c r="AH29" i="10"/>
  <c r="AE30" i="10"/>
  <c r="AF30" i="10"/>
  <c r="AG30" i="10"/>
  <c r="AH30" i="10"/>
  <c r="AE31" i="10"/>
  <c r="AF31" i="10"/>
  <c r="AG31" i="10"/>
  <c r="AH31" i="10"/>
  <c r="AE32" i="10"/>
  <c r="AF32" i="10"/>
  <c r="AG32" i="10"/>
  <c r="AH32" i="10"/>
  <c r="AE33" i="10"/>
  <c r="AF33" i="10"/>
  <c r="AG33" i="10"/>
  <c r="AH33" i="10"/>
  <c r="AE34" i="10"/>
  <c r="AF34" i="10"/>
  <c r="AG34" i="10"/>
  <c r="AH34" i="10"/>
  <c r="AE35" i="10"/>
  <c r="AF35" i="10"/>
  <c r="AG35" i="10"/>
  <c r="AH35" i="10"/>
  <c r="AE36" i="10"/>
  <c r="AF36" i="10"/>
  <c r="AG36" i="10"/>
  <c r="AH36" i="10"/>
  <c r="AE37" i="10"/>
  <c r="AF37" i="10"/>
  <c r="AG37" i="10"/>
  <c r="AH37" i="10"/>
  <c r="AE38" i="10"/>
  <c r="AF38" i="10"/>
  <c r="AG38" i="10"/>
  <c r="AH38" i="10"/>
  <c r="AE39" i="10"/>
  <c r="AF39" i="10"/>
  <c r="AG39" i="10"/>
  <c r="AH39" i="10"/>
  <c r="AE40" i="10"/>
  <c r="AF40" i="10"/>
  <c r="AG40" i="10"/>
  <c r="AH40" i="10"/>
  <c r="AE41" i="10"/>
  <c r="AF41" i="10"/>
  <c r="AG41" i="10"/>
  <c r="AH41" i="10"/>
  <c r="AE42" i="10"/>
  <c r="AF42" i="10"/>
  <c r="AG42" i="10"/>
  <c r="AH42" i="10"/>
  <c r="AE43" i="10"/>
  <c r="AF43" i="10"/>
  <c r="AG43" i="10"/>
  <c r="AH43" i="10"/>
  <c r="AE44" i="10"/>
  <c r="AF44" i="10"/>
  <c r="AG44" i="10"/>
  <c r="AH44" i="10"/>
  <c r="AE45" i="10"/>
  <c r="AF45" i="10"/>
  <c r="AG45" i="10"/>
  <c r="AH45" i="10"/>
  <c r="AG6" i="10"/>
  <c r="D51" i="8" l="1"/>
  <c r="E51" i="8"/>
  <c r="F51" i="8"/>
  <c r="G51" i="8"/>
  <c r="H51" i="8"/>
  <c r="D52" i="8"/>
  <c r="E52" i="8"/>
  <c r="F52" i="8"/>
  <c r="G52" i="8"/>
  <c r="H52" i="8"/>
  <c r="D53" i="8"/>
  <c r="E53" i="8"/>
  <c r="F53" i="8"/>
  <c r="G53" i="8"/>
  <c r="H53" i="8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6" i="10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10" i="8"/>
  <c r="B11" i="8"/>
  <c r="AE6" i="10"/>
  <c r="AF6" i="10"/>
  <c r="AH6" i="10"/>
  <c r="C48" i="10"/>
  <c r="C49" i="10"/>
  <c r="C51" i="10"/>
  <c r="C51" i="8" l="1"/>
  <c r="C52" i="8"/>
  <c r="C53" i="8"/>
  <c r="Z48" i="2" l="1"/>
  <c r="AA48" i="2"/>
  <c r="Z49" i="2"/>
  <c r="AA49" i="2"/>
  <c r="Z50" i="2"/>
  <c r="AA50" i="2"/>
  <c r="V48" i="2"/>
  <c r="W48" i="2"/>
  <c r="X48" i="2"/>
  <c r="Y48" i="2"/>
  <c r="V49" i="2"/>
  <c r="W49" i="2"/>
  <c r="X49" i="2"/>
  <c r="Y49" i="2"/>
  <c r="V50" i="2"/>
  <c r="W50" i="2"/>
  <c r="X50" i="2"/>
  <c r="Y50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C50" i="2"/>
  <c r="C49" i="2"/>
  <c r="C48" i="2"/>
  <c r="AB8" i="2"/>
  <c r="AC8" i="2"/>
  <c r="AD8" i="2"/>
  <c r="AB9" i="2"/>
  <c r="AC9" i="2"/>
  <c r="AD9" i="2"/>
  <c r="AB10" i="2"/>
  <c r="AC10" i="2"/>
  <c r="AD10" i="2"/>
  <c r="AB11" i="2"/>
  <c r="AC11" i="2"/>
  <c r="AD11" i="2"/>
  <c r="AB12" i="2"/>
  <c r="AC12" i="2"/>
  <c r="AD12" i="2"/>
  <c r="AB13" i="2"/>
  <c r="AC13" i="2"/>
  <c r="AD13" i="2"/>
  <c r="AB14" i="2"/>
  <c r="AC14" i="2"/>
  <c r="AD14" i="2"/>
  <c r="AB15" i="2"/>
  <c r="AC15" i="2"/>
  <c r="AD15" i="2"/>
  <c r="AB16" i="2"/>
  <c r="AC16" i="2"/>
  <c r="AD16" i="2"/>
  <c r="AB17" i="2"/>
  <c r="AC17" i="2"/>
  <c r="AD17" i="2"/>
  <c r="AB18" i="2"/>
  <c r="AC18" i="2"/>
  <c r="AD18" i="2"/>
  <c r="AB19" i="2"/>
  <c r="AC19" i="2"/>
  <c r="AD19" i="2"/>
  <c r="AB20" i="2"/>
  <c r="AC20" i="2"/>
  <c r="AD20" i="2"/>
  <c r="AB21" i="2"/>
  <c r="AC21" i="2"/>
  <c r="AD21" i="2"/>
  <c r="AB22" i="2"/>
  <c r="AC22" i="2"/>
  <c r="AD22" i="2"/>
  <c r="AB23" i="2"/>
  <c r="AC23" i="2"/>
  <c r="AD23" i="2"/>
  <c r="AB24" i="2"/>
  <c r="AC24" i="2"/>
  <c r="AD24" i="2"/>
  <c r="AB25" i="2"/>
  <c r="AC25" i="2"/>
  <c r="AD25" i="2"/>
  <c r="AB26" i="2"/>
  <c r="AC26" i="2"/>
  <c r="AD26" i="2"/>
  <c r="AB27" i="2"/>
  <c r="AC27" i="2"/>
  <c r="AD27" i="2"/>
  <c r="AB28" i="2"/>
  <c r="AC28" i="2"/>
  <c r="AD28" i="2"/>
  <c r="AB29" i="2"/>
  <c r="AC29" i="2"/>
  <c r="AD29" i="2"/>
  <c r="AB30" i="2"/>
  <c r="AC30" i="2"/>
  <c r="AD30" i="2"/>
  <c r="AB31" i="2"/>
  <c r="AC31" i="2"/>
  <c r="AD31" i="2"/>
  <c r="AB32" i="2"/>
  <c r="AC32" i="2"/>
  <c r="AD32" i="2"/>
  <c r="AB33" i="2"/>
  <c r="AC33" i="2"/>
  <c r="AD33" i="2"/>
  <c r="AB34" i="2"/>
  <c r="AC34" i="2"/>
  <c r="AD34" i="2"/>
  <c r="AB35" i="2"/>
  <c r="AC35" i="2"/>
  <c r="AD35" i="2"/>
  <c r="AB36" i="2"/>
  <c r="AC36" i="2"/>
  <c r="AD36" i="2"/>
  <c r="AB37" i="2"/>
  <c r="AC37" i="2"/>
  <c r="AD37" i="2"/>
  <c r="AB38" i="2"/>
  <c r="AC38" i="2"/>
  <c r="AD38" i="2"/>
  <c r="AB39" i="2"/>
  <c r="AC39" i="2"/>
  <c r="AD39" i="2"/>
  <c r="AB40" i="2"/>
  <c r="AC40" i="2"/>
  <c r="AD40" i="2"/>
  <c r="AB41" i="2"/>
  <c r="AC41" i="2"/>
  <c r="AD41" i="2"/>
  <c r="AB42" i="2"/>
  <c r="AC42" i="2"/>
  <c r="AD42" i="2"/>
  <c r="AB43" i="2"/>
  <c r="AC43" i="2"/>
  <c r="AD43" i="2"/>
  <c r="AB44" i="2"/>
  <c r="AC44" i="2"/>
  <c r="AD44" i="2"/>
  <c r="AB45" i="2"/>
  <c r="AC45" i="2"/>
  <c r="AD45" i="2"/>
  <c r="AB7" i="2"/>
  <c r="AC7" i="2"/>
  <c r="AD7" i="2"/>
  <c r="AD6" i="2"/>
  <c r="AC6" i="2"/>
  <c r="AB6" i="2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6" i="2"/>
</calcChain>
</file>

<file path=xl/sharedStrings.xml><?xml version="1.0" encoding="utf-8"?>
<sst xmlns="http://schemas.openxmlformats.org/spreadsheetml/2006/main" count="232" uniqueCount="124">
  <si>
    <t>Apellidos y nombres de los estudiantes</t>
  </si>
  <si>
    <t>N°</t>
  </si>
  <si>
    <t>Nombre del texto</t>
  </si>
  <si>
    <t>P1</t>
  </si>
  <si>
    <t>P2</t>
  </si>
  <si>
    <t>P3</t>
  </si>
  <si>
    <t>P4</t>
  </si>
  <si>
    <t>P5</t>
  </si>
  <si>
    <t>P6</t>
  </si>
  <si>
    <t>P7</t>
  </si>
  <si>
    <t>Resumen de las respuestas de cada estudiante</t>
  </si>
  <si>
    <r>
      <t>Adecuadas (</t>
    </r>
    <r>
      <rPr>
        <b/>
        <sz val="12"/>
        <color theme="1"/>
        <rFont val="Calibri"/>
        <family val="2"/>
      </rPr>
      <t>˅</t>
    </r>
    <r>
      <rPr>
        <b/>
        <sz val="12"/>
        <color theme="1"/>
        <rFont val="Calibri"/>
        <family val="2"/>
        <scheme val="minor"/>
      </rPr>
      <t>)</t>
    </r>
  </si>
  <si>
    <t>Inadecuadas ( X )</t>
  </si>
  <si>
    <t>Omitidas (— )</t>
  </si>
  <si>
    <r>
      <t>Adecuadas (</t>
    </r>
    <r>
      <rPr>
        <b/>
        <sz val="11"/>
        <color theme="1"/>
        <rFont val="Calibri"/>
        <family val="2"/>
      </rPr>
      <t>˅</t>
    </r>
    <r>
      <rPr>
        <b/>
        <sz val="11"/>
        <color theme="1"/>
        <rFont val="Calibri"/>
        <family val="2"/>
        <scheme val="minor"/>
      </rPr>
      <t>)</t>
    </r>
  </si>
  <si>
    <t>Resumen de respuestas del aula</t>
  </si>
  <si>
    <t>Omitidas (—)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</si>
  <si>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</si>
  <si>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</si>
  <si>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</si>
  <si>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</si>
  <si>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</si>
  <si>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</si>
  <si>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</si>
  <si>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</si>
  <si>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</si>
  <si>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</si>
  <si>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</si>
  <si>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OMITIDAS</t>
  </si>
  <si>
    <t>P19</t>
  </si>
  <si>
    <t>P20</t>
  </si>
  <si>
    <t>P21</t>
  </si>
  <si>
    <t>P22</t>
  </si>
  <si>
    <t>P23</t>
  </si>
  <si>
    <t>P24</t>
  </si>
  <si>
    <t>P25</t>
  </si>
  <si>
    <t>Registro de Lectura (Comprensión de textos oralizados) de 6To grado de primaria</t>
  </si>
  <si>
    <t xml:space="preserve">Esya </t>
  </si>
  <si>
    <t>Un pequeño pez colgante</t>
  </si>
  <si>
    <t>Avelina Cruz, la mujer que convierte el tejidos de cuatro estacas en arte</t>
  </si>
  <si>
    <t>Vacunación de mascotas</t>
  </si>
  <si>
    <t>Donación de bicicletas</t>
  </si>
  <si>
    <t>Identifica información explícita y relevante.</t>
  </si>
  <si>
    <t>Deduce el tema.</t>
  </si>
  <si>
    <t>Evalúa el uso de recursos formales de un texto.</t>
  </si>
  <si>
    <t>Deduce el propósito comunicativo de un texto.</t>
  </si>
  <si>
    <t>Reconoce la secuencia de hechos o acciones en un texto.</t>
  </si>
  <si>
    <t>Explica la función de una parte del texto en relación con el sentido global.</t>
  </si>
  <si>
    <t>Deduce los sentimientos, emociones o estados de ánimo sugeridos por el autor del texto.</t>
  </si>
  <si>
    <t>Elabora conclusiones a partir de información del texto.</t>
  </si>
  <si>
    <t>Deduce características implícitas de personas, personajes, animales, objetos o lugares.</t>
  </si>
  <si>
    <t>Deduce relaciones lógicas de causa-efecto.</t>
  </si>
  <si>
    <t>Utiliza ideas del texto para sustentar una opinión.</t>
  </si>
  <si>
    <t>Establece semejanzas y diferencias.</t>
  </si>
  <si>
    <t>Integra información explícita.</t>
  </si>
  <si>
    <t>Deduce la postura del autor de un texto.</t>
  </si>
  <si>
    <t>INADECUADAS</t>
  </si>
  <si>
    <t>PARCIALES</t>
  </si>
  <si>
    <t>ADECUADAS</t>
  </si>
  <si>
    <t>C</t>
  </si>
  <si>
    <t>B</t>
  </si>
  <si>
    <t>A</t>
  </si>
  <si>
    <t>Utiliza recursos ortográficos (el uso de grafías, las mayúsculas y las reglas de tildación) para dar sentido a su texto.</t>
  </si>
  <si>
    <t>Utiliza la puntuación para dar sentido a su texto</t>
  </si>
  <si>
    <t>Establece diversas relaciones lógicas entre las ideas a través del uso preciso de referentes y conectores.</t>
  </si>
  <si>
    <t>Ordena las ideas en torno a un tema sin contradicciones, digresiones, repeticiones innecesarias ni vacíos de información.</t>
  </si>
  <si>
    <t>Mantiene el registro formal o informal del texto adaptándose a los destinatarios</t>
  </si>
  <si>
    <t>Adecúa el texto a la situación comunicativa considerando las características más comunes del tipo textual.</t>
  </si>
  <si>
    <t>DESEMPEÑO PRECISADOS</t>
  </si>
  <si>
    <t>Criterio 5
Recursos ortográficos</t>
  </si>
  <si>
    <t>Criterio 4
Puntuación</t>
  </si>
  <si>
    <t xml:space="preserve">Criterio 3
Cohesión </t>
  </si>
  <si>
    <t>Criterio 2
Coherencia</t>
  </si>
  <si>
    <t xml:space="preserve">Criterio 2
Registro </t>
  </si>
  <si>
    <t>Criterio 1 
Adecuación al tipo textual</t>
  </si>
  <si>
    <t>CRITERIOS DE EVALUACIÓN</t>
  </si>
  <si>
    <t>Utiliza convenciones del lenguaje escrito de forma pertinente.</t>
  </si>
  <si>
    <t>Organiza y desarrolla las ideas de forma coherente y cohesionada.</t>
  </si>
  <si>
    <t>Adecúa el texto a la situación  comunicativa.</t>
  </si>
  <si>
    <t>CAPACIDADES</t>
  </si>
  <si>
    <t>Registro de Escritura del QUINTO  grado de primaria</t>
  </si>
  <si>
    <t>Adecuadas (1)</t>
  </si>
  <si>
    <t>P28</t>
  </si>
  <si>
    <t>P27</t>
  </si>
  <si>
    <t>P26</t>
  </si>
  <si>
    <t>OMITIDA</t>
  </si>
  <si>
    <t>Interpreta información presentada en gráficos de barras simples.</t>
  </si>
  <si>
    <t>Emplea estrategias para determinar la media aritmética como punto de equilibrio para datos sin agrupar.</t>
  </si>
  <si>
    <t>Completa un gráfico de barras a partir de la información de una tabla.</t>
  </si>
  <si>
    <t>Evalúa afirmaciones relacionadas con la mayor posibilidad de ocurrencia de un suceso.</t>
  </si>
  <si>
    <t>Establece relaciones entre las características de una figura bidimensional y su superficie.</t>
  </si>
  <si>
    <t>Deduce el desarrollo en el plano que corresponde a un sólido geométrico a partir de las características de sus caras.</t>
  </si>
  <si>
    <t>Reconoce la forma de las caras de un prisma recto.</t>
  </si>
  <si>
    <t>Evalúa afirmaciones sobre la relación entre el área de un rectángulo con la medida de sus lados.</t>
  </si>
  <si>
    <t>Construye la ampliación de polígonos en cuadrículas a partir de la descripción de los cambios en las medidas de sus lados.</t>
  </si>
  <si>
    <t>Emplea estrategias para calcular el perímetro de polígonos con unidades convencionales con algunas medidas no explícitas.</t>
  </si>
  <si>
    <t>Emplea diversas estrategias para calcular el valor desconocido en una igualdad aditiva y multiplicativa.</t>
  </si>
  <si>
    <t>Evalúa afirmaciones que involucran relaciones de cambio entre dos magnitudes</t>
  </si>
  <si>
    <t>Identifica la regla de formación de un patrón multiplicativo dado.</t>
  </si>
  <si>
    <t>Establece relaciones entre los datos y condiciones de dos equivalencias para encontrar un valor desconocido.</t>
  </si>
  <si>
    <t>Establece relaciones entre los datos y condiciones de una situación y las transforma en igualdades aditivas y multiplicativas.</t>
  </si>
  <si>
    <t>Establece relaciones de proporcionalidad entre dos magnitudes con información presentada en tablas.</t>
  </si>
  <si>
    <t>Establece relaciones entre datos y condiciones en una situación dada y las transforma en patrones aditivos.</t>
  </si>
  <si>
    <t>Establece relaciones que involucran acciones de agregarquitar en situaciones aditivas con fracciones.</t>
  </si>
  <si>
    <t>Estima la masa de objetos haciendo conversiones con unidades convencionales.</t>
  </si>
  <si>
    <t>Establece relaciones que involucran acciones de comparar en situaciones aditivas con fracciones.</t>
  </si>
  <si>
    <t>Evalúa afirmaciones sobre la comparación de un número natural y un decimal.</t>
  </si>
  <si>
    <t>Recodifica números decimales desde su descomposición en décimas a su notación compacta usando el sistema monetario.</t>
  </si>
  <si>
    <t>Emplea estrategias para calcular el resultado de operaciones combinadas de adición y multiplicación con números naturales.</t>
  </si>
  <si>
    <t>Establece relaciones que involucran acciones de juntar en situaciones aditivas con números decimales.</t>
  </si>
  <si>
    <t>Interpreta el significado de la fracción como partetodo en cantidades discretas al pasar de una representación gráfica a una simbólica.</t>
  </si>
  <si>
    <t>Establece relaciones que involucran acciones de repartir en situaciones multiplicativas, interpretando el residuo, con números naturales.</t>
  </si>
  <si>
    <t>Establece relaciones que involucran una o más acciones de reiterar cantidades en situaciones multiplicativas con números naturales.</t>
  </si>
  <si>
    <t>Establece relaciones que involucran acciones de comparar en situaciones aditivas con números naturales.</t>
  </si>
  <si>
    <t>Desempeño precisado</t>
  </si>
  <si>
    <t>Resuelve problemas de gestión de datos e incertidumbre</t>
  </si>
  <si>
    <t>Resuelve problemas de forma, movimiento y localización</t>
  </si>
  <si>
    <t>Resuelve problemas de regularidad equivalencia y cambio</t>
  </si>
  <si>
    <t>Resuelve problemas de cantidad</t>
  </si>
  <si>
    <t>Competencias</t>
  </si>
  <si>
    <t>Registro deMatemática de 6TO grado de primaria</t>
  </si>
  <si>
    <t>Parciales (.)</t>
  </si>
  <si>
    <t>JOSÉ</t>
  </si>
  <si>
    <t>IE Integrada Nº 55006-20 "ESCUELA CONCERTADA SOLARIS"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</si>
</sst>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ADECUADAS&quot;;;\ &quot;INADECUADAS&quot;"/>
    <numFmt numFmtId="165" formatCode="&quot;ADECUADAS&quot;;;&quot;INADECUADAS&quot;"/>
    <numFmt numFmtId="166" formatCode="&quot;ADECUADA&quot;;;&quot;INADECUADA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6"/>
      <color theme="1"/>
      <name val="Calibri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Narrow"/>
      <family val="2"/>
    </font>
    <font>
      <b/>
      <sz val="18"/>
      <color rgb="FF7030A0"/>
      <name val="Calibri"/>
      <family val="2"/>
      <scheme val="minor"/>
    </font>
    <font>
      <sz val="22"/>
      <color rgb="FF0070C0"/>
      <name val="Arial Black"/>
      <family val="2"/>
    </font>
    <font>
      <sz val="18"/>
      <color rgb="FF0070C0"/>
      <name val="Arial Black"/>
      <family val="2"/>
    </font>
    <font>
      <sz val="28"/>
      <color rgb="FF0070C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166" fontId="2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6" fontId="2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1" xfId="0" applyFont="1" applyFill="1" applyBorder="1" applyAlignment="1" applyProtection="1">
      <alignment vertical="center"/>
      <protection locked="0"/>
    </xf>
    <xf numFmtId="0" fontId="21" fillId="8" borderId="1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>
      <alignment vertical="center" wrapText="1"/>
    </xf>
    <xf numFmtId="0" fontId="22" fillId="9" borderId="0" xfId="0" applyFont="1" applyFill="1" applyAlignment="1">
      <alignment wrapText="1"/>
    </xf>
    <xf numFmtId="0" fontId="22" fillId="9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4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textRotation="90" wrapText="1"/>
      <protection locked="0"/>
    </xf>
    <xf numFmtId="0" fontId="1" fillId="5" borderId="6" xfId="0" applyFont="1" applyFill="1" applyBorder="1" applyAlignment="1" applyProtection="1">
      <alignment horizontal="center" vertical="center" textRotation="90" wrapText="1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26" fillId="0" borderId="0" xfId="0" applyFont="1"/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8732586311326466E-2"/>
          <c:y val="0.1902314814814815"/>
          <c:w val="0.95126741368867351"/>
          <c:h val="0.46660433070866142"/>
        </c:manualLayout>
      </c:layout>
      <c:barChart>
        <c:barDir val="col"/>
        <c:grouping val="clustered"/>
        <c:varyColors val="0"/>
        <c:ser>
          <c:idx val="0"/>
          <c:order val="0"/>
          <c:tx>
            <c:v>ADECUADAS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LEC - 6'!$C$4:$AA$4</c:f>
              <c:strCache>
                <c:ptCount val="25"/>
                <c:pt idx="0">
                  <c:v>Identifica información explícita y relevante.</c:v>
                </c:pt>
                <c:pt idx="1">
                  <c:v>Identifica información explícita y relevante.</c:v>
                </c:pt>
                <c:pt idx="2">
                  <c:v>Deduce el tema.</c:v>
                </c:pt>
                <c:pt idx="3">
                  <c:v>Evalúa el uso de recursos formales de un texto.</c:v>
                </c:pt>
                <c:pt idx="4">
                  <c:v>Deduce el propósito comunicativo de un texto.</c:v>
                </c:pt>
                <c:pt idx="5">
                  <c:v>Evalúa el uso de recursos formales de un texto.</c:v>
                </c:pt>
                <c:pt idx="6">
                  <c:v>Reconoce la secuencia de hechos o acciones en un texto.</c:v>
                </c:pt>
                <c:pt idx="7">
                  <c:v>Explica la función de una parte del texto en relación con el sentido global.</c:v>
                </c:pt>
                <c:pt idx="8">
                  <c:v>Deduce los sentimientos, emociones o estados de ánimo sugeridos por el autor del texto.</c:v>
                </c:pt>
                <c:pt idx="9">
                  <c:v>Identifica información explícita y relevante.</c:v>
                </c:pt>
                <c:pt idx="10">
                  <c:v>Identifica información explícita y relevante.</c:v>
                </c:pt>
                <c:pt idx="11">
                  <c:v>Elabora conclusiones a partir de información del texto.</c:v>
                </c:pt>
                <c:pt idx="12">
                  <c:v>Deduce características implícitas de personas, personajes, animales, objetos o lugares.</c:v>
                </c:pt>
                <c:pt idx="13">
                  <c:v>Deduce relaciones lógicas de causa-efecto.</c:v>
                </c:pt>
                <c:pt idx="14">
                  <c:v>Utiliza ideas del texto para sustentar una opinión.</c:v>
                </c:pt>
                <c:pt idx="15">
                  <c:v>Identifica información explícita y relevante.</c:v>
                </c:pt>
                <c:pt idx="16">
                  <c:v>Establece semejanzas y diferencias.</c:v>
                </c:pt>
                <c:pt idx="17">
                  <c:v>Deduce relaciones lógicas de causa-efecto.</c:v>
                </c:pt>
                <c:pt idx="18">
                  <c:v>Deduce relaciones lógicas de causa-efecto.</c:v>
                </c:pt>
                <c:pt idx="19">
                  <c:v>Integra información explícita.</c:v>
                </c:pt>
                <c:pt idx="20">
                  <c:v>Integra información explícita.</c:v>
                </c:pt>
                <c:pt idx="21">
                  <c:v>Deduce relaciones lógicas de causa-efecto.</c:v>
                </c:pt>
                <c:pt idx="22">
                  <c:v>Deduce la postura del autor de un texto.</c:v>
                </c:pt>
                <c:pt idx="23">
                  <c:v>Deduce relaciones lógicas de causa-efecto.</c:v>
                </c:pt>
                <c:pt idx="24">
                  <c:v>Explica la función de una parte del texto en relación con el sentido global.</c:v>
                </c:pt>
              </c:strCache>
            </c:strRef>
          </c:cat>
          <c:val>
            <c:numRef>
              <c:f>'REGIST LEC - 6'!$C$48:$AA$48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A-421F-87B5-FFF7D31AA25B}"/>
            </c:ext>
          </c:extLst>
        </c:ser>
        <c:ser>
          <c:idx val="1"/>
          <c:order val="1"/>
          <c:tx>
            <c:v>INADECUADAS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LEC - 6'!$C$49:$AA$49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E-4213-9C5E-28A0C31AE929}"/>
            </c:ext>
          </c:extLst>
        </c:ser>
        <c:ser>
          <c:idx val="2"/>
          <c:order val="2"/>
          <c:tx>
            <c:v>OMITIDAS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LEC - 6'!$C$50:$AA$50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E-4213-9C5E-28A0C31AE9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7507152"/>
        <c:axId val="557507984"/>
      </c:barChart>
      <c:catAx>
        <c:axId val="55750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7507984"/>
        <c:crosses val="autoZero"/>
        <c:auto val="1"/>
        <c:lblAlgn val="ctr"/>
        <c:lblOffset val="100"/>
        <c:noMultiLvlLbl val="0"/>
      </c:catAx>
      <c:valAx>
        <c:axId val="55750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750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ADECUADAS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'REGIST ESCRITURA-5'!$C$7:$H$8</c:f>
              <c:multiLvlStrCache>
                <c:ptCount val="6"/>
                <c:lvl>
                  <c:pt idx="0">
                    <c:v>Adecúa el texto a la situación comunicativa considerando las características más comunes del tipo textual.</c:v>
                  </c:pt>
                  <c:pt idx="1">
                    <c:v>Mantiene el registro formal o informal del texto adaptándose a los destinatarios</c:v>
                  </c:pt>
                  <c:pt idx="2">
                    <c:v>Ordena las ideas en torno a un tema sin contradicciones, digresiones, repeticiones innecesarias ni vacíos de información.</c:v>
                  </c:pt>
                  <c:pt idx="3">
                    <c:v>Establece diversas relaciones lógicas entre las ideas a través del uso preciso de referentes y conectores.</c:v>
                  </c:pt>
                  <c:pt idx="4">
                    <c:v>Utiliza la puntuación para dar sentido a su texto</c:v>
                  </c:pt>
                  <c:pt idx="5">
                    <c:v>Utiliza recursos ortográficos (el uso de grafías, las mayúsculas y las reglas de tildación) para dar sentido a su texto.</c:v>
                  </c:pt>
                </c:lvl>
                <c:lvl>
                  <c:pt idx="0">
                    <c:v>Criterio 1 
Adecuación al tipo textual</c:v>
                  </c:pt>
                  <c:pt idx="1">
                    <c:v>Criterio 2
Registro </c:v>
                  </c:pt>
                  <c:pt idx="2">
                    <c:v>Criterio 2
Coherencia</c:v>
                  </c:pt>
                  <c:pt idx="3">
                    <c:v>Criterio 3
Cohesión </c:v>
                  </c:pt>
                  <c:pt idx="4">
                    <c:v>Criterio 4
Puntuación</c:v>
                  </c:pt>
                  <c:pt idx="5">
                    <c:v>Criterio 5
Recursos ortográficos</c:v>
                  </c:pt>
                </c:lvl>
              </c:multiLvlStrCache>
            </c:multiLvlStrRef>
          </c:cat>
          <c:val>
            <c:numRef>
              <c:f>'REGIST ESCRITURA-5'!$C$51:$H$51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D-47BB-8BAB-B589E364D62F}"/>
            </c:ext>
          </c:extLst>
        </c:ser>
        <c:ser>
          <c:idx val="2"/>
          <c:order val="1"/>
          <c:tx>
            <c:v>PARCIALES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'REGIST ESCRITURA-5'!$C$7:$H$8</c:f>
              <c:multiLvlStrCache>
                <c:ptCount val="6"/>
                <c:lvl>
                  <c:pt idx="0">
                    <c:v>Adecúa el texto a la situación comunicativa considerando las características más comunes del tipo textual.</c:v>
                  </c:pt>
                  <c:pt idx="1">
                    <c:v>Mantiene el registro formal o informal del texto adaptándose a los destinatarios</c:v>
                  </c:pt>
                  <c:pt idx="2">
                    <c:v>Ordena las ideas en torno a un tema sin contradicciones, digresiones, repeticiones innecesarias ni vacíos de información.</c:v>
                  </c:pt>
                  <c:pt idx="3">
                    <c:v>Establece diversas relaciones lógicas entre las ideas a través del uso preciso de referentes y conectores.</c:v>
                  </c:pt>
                  <c:pt idx="4">
                    <c:v>Utiliza la puntuación para dar sentido a su texto</c:v>
                  </c:pt>
                  <c:pt idx="5">
                    <c:v>Utiliza recursos ortográficos (el uso de grafías, las mayúsculas y las reglas de tildación) para dar sentido a su texto.</c:v>
                  </c:pt>
                </c:lvl>
                <c:lvl>
                  <c:pt idx="0">
                    <c:v>Criterio 1 
Adecuación al tipo textual</c:v>
                  </c:pt>
                  <c:pt idx="1">
                    <c:v>Criterio 2
Registro </c:v>
                  </c:pt>
                  <c:pt idx="2">
                    <c:v>Criterio 2
Coherencia</c:v>
                  </c:pt>
                  <c:pt idx="3">
                    <c:v>Criterio 3
Cohesión </c:v>
                  </c:pt>
                  <c:pt idx="4">
                    <c:v>Criterio 4
Puntuación</c:v>
                  </c:pt>
                  <c:pt idx="5">
                    <c:v>Criterio 5
Recursos ortográficos</c:v>
                  </c:pt>
                </c:lvl>
              </c:multiLvlStrCache>
            </c:multiLvlStrRef>
          </c:cat>
          <c:val>
            <c:numRef>
              <c:f>'REGIST ESCRITURA-5'!$C$52:$H$52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D-47BB-8BAB-B589E364D62F}"/>
            </c:ext>
          </c:extLst>
        </c:ser>
        <c:ser>
          <c:idx val="0"/>
          <c:order val="2"/>
          <c:tx>
            <c:v>INADECUADAS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ESCRITURA-5'!$C$53:$H$53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D-47BB-8BAB-B589E364D6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38089056"/>
        <c:axId val="1138079072"/>
      </c:barChart>
      <c:catAx>
        <c:axId val="11380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8079072"/>
        <c:crosses val="autoZero"/>
        <c:auto val="1"/>
        <c:lblAlgn val="ctr"/>
        <c:lblOffset val="100"/>
        <c:noMultiLvlLbl val="0"/>
      </c:catAx>
      <c:valAx>
        <c:axId val="11380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3808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ADECUADO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 MATE-6'!$C$4:$AD$4</c:f>
              <c:strCache>
                <c:ptCount val="28"/>
                <c:pt idx="0">
                  <c:v>Establece relaciones que involucran acciones de comparar en situaciones aditivas con números naturales.</c:v>
                </c:pt>
                <c:pt idx="1">
                  <c:v>Establece relaciones que involucran una o más acciones de reiterar cantidades en situaciones multiplicativas con números naturales.</c:v>
                </c:pt>
                <c:pt idx="2">
                  <c:v>Establece relaciones que involucran acciones de repartir en situaciones multiplicativas, interpretando el residuo, con números naturales.</c:v>
                </c:pt>
                <c:pt idx="3">
                  <c:v>Interpreta el significado de la fracción como partetodo en cantidades discretas al pasar de una representación gráfica a una simbólica.</c:v>
                </c:pt>
                <c:pt idx="4">
                  <c:v>Establece relaciones que involucran acciones de juntar en situaciones aditivas con números decimales.</c:v>
                </c:pt>
                <c:pt idx="5">
                  <c:v>Emplea estrategias para calcular el resultado de operaciones combinadas de adición y multiplicación con números naturales.</c:v>
                </c:pt>
                <c:pt idx="6">
                  <c:v>Recodifica números decimales desde su descomposición en décimas a su notación compacta usando el sistema monetario.</c:v>
                </c:pt>
                <c:pt idx="7">
                  <c:v>Evalúa afirmaciones sobre la comparación de un número natural y un decimal.</c:v>
                </c:pt>
                <c:pt idx="8">
                  <c:v>Establece relaciones que involucran acciones de comparar en situaciones aditivas con fracciones.</c:v>
                </c:pt>
                <c:pt idx="9">
                  <c:v>Estima la masa de objetos haciendo conversiones con unidades convencionales.</c:v>
                </c:pt>
                <c:pt idx="10">
                  <c:v>Establece relaciones que involucran acciones de agregarquitar en situaciones aditivas con fracciones.</c:v>
                </c:pt>
                <c:pt idx="11">
                  <c:v>Establece relaciones entre datos y condiciones en una situación dada y las transforma en patrones aditivos.</c:v>
                </c:pt>
                <c:pt idx="12">
                  <c:v>Establece relaciones de proporcionalidad entre dos magnitudes con información presentada en tablas.</c:v>
                </c:pt>
                <c:pt idx="13">
                  <c:v>Establece relaciones entre los datos y condiciones de una situación y las transforma en igualdades aditivas y multiplicativas.</c:v>
                </c:pt>
                <c:pt idx="14">
                  <c:v>Establece relaciones entre los datos y condiciones de dos equivalencias para encontrar un valor desconocido.</c:v>
                </c:pt>
                <c:pt idx="15">
                  <c:v>Identifica la regla de formación de un patrón multiplicativo dado.</c:v>
                </c:pt>
                <c:pt idx="16">
                  <c:v>Evalúa afirmaciones que involucran relaciones de cambio entre dos magnitudes</c:v>
                </c:pt>
                <c:pt idx="17">
                  <c:v>Emplea diversas estrategias para calcular el valor desconocido en una igualdad aditiva y multiplicativa.</c:v>
                </c:pt>
                <c:pt idx="18">
                  <c:v>Emplea estrategias para calcular el perímetro de polígonos con unidades convencionales con algunas medidas no explícitas.</c:v>
                </c:pt>
                <c:pt idx="19">
                  <c:v>Construye la ampliación de polígonos en cuadrículas a partir de la descripción de los cambios en las medidas de sus lados.</c:v>
                </c:pt>
                <c:pt idx="20">
                  <c:v>Evalúa afirmaciones sobre la relación entre el área de un rectángulo con la medida de sus lados.</c:v>
                </c:pt>
                <c:pt idx="21">
                  <c:v>Reconoce la forma de las caras de un prisma recto.</c:v>
                </c:pt>
                <c:pt idx="22">
                  <c:v>Deduce el desarrollo en el plano que corresponde a un sólido geométrico a partir de las características de sus caras.</c:v>
                </c:pt>
                <c:pt idx="23">
                  <c:v>Establece relaciones entre las características de una figura bidimensional y su superficie.</c:v>
                </c:pt>
                <c:pt idx="24">
                  <c:v>Evalúa afirmaciones relacionadas con la mayor posibilidad de ocurrencia de un suceso.</c:v>
                </c:pt>
                <c:pt idx="25">
                  <c:v>Completa un gráfico de barras a partir de la información de una tabla.</c:v>
                </c:pt>
                <c:pt idx="26">
                  <c:v>Emplea estrategias para determinar la media aritmética como punto de equilibrio para datos sin agrupar.</c:v>
                </c:pt>
                <c:pt idx="27">
                  <c:v>Interpreta información presentada en gráficos de barras simples.</c:v>
                </c:pt>
              </c:strCache>
            </c:strRef>
          </c:cat>
          <c:val>
            <c:numRef>
              <c:f>'REGIST MATE-6'!$C$48:$AD$48</c:f>
              <c:numCache>
                <c:formatCode>General</c:formatCode>
                <c:ptCount val="2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7-4583-B020-063B2BA68F87}"/>
            </c:ext>
          </c:extLst>
        </c:ser>
        <c:ser>
          <c:idx val="1"/>
          <c:order val="1"/>
          <c:tx>
            <c:v>INADECUADO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MATE-6'!$C$49:$AD$49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7-4583-B020-063B2BA68F87}"/>
            </c:ext>
          </c:extLst>
        </c:ser>
        <c:ser>
          <c:idx val="2"/>
          <c:order val="2"/>
          <c:tx>
            <c:v>OMITIDO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MATE-6'!$C$51:$AD$51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37-4583-B020-063B2BA68F87}"/>
            </c:ext>
          </c:extLst>
        </c:ser>
        <c:ser>
          <c:idx val="3"/>
          <c:order val="3"/>
          <c:tx>
            <c:v>PARCIALES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'REGIST MATE-6'!$C$50:$AD$50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5-418C-B453-392F3F630A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1069024"/>
        <c:axId val="551079840"/>
      </c:barChart>
      <c:catAx>
        <c:axId val="5510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1079840"/>
        <c:crosses val="autoZero"/>
        <c:auto val="1"/>
        <c:lblAlgn val="ctr"/>
        <c:lblOffset val="100"/>
        <c:noMultiLvlLbl val="0"/>
      </c:catAx>
      <c:valAx>
        <c:axId val="5510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10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829933</xdr:colOff>
      <xdr:row>0</xdr:row>
      <xdr:rowOff>0</xdr:rowOff>
    </xdr:from>
    <xdr:to>
      <xdr:col>26</xdr:col>
      <xdr:colOff>545441</xdr:colOff>
      <xdr:row>2</xdr:row>
      <xdr:rowOff>7293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7097D7-DEE3-47E6-AECE-F4C49B0BB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29709733" y="0"/>
          <a:ext cx="839458" cy="731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24</xdr:col>
      <xdr:colOff>66674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761999</xdr:colOff>
      <xdr:row>0</xdr:row>
      <xdr:rowOff>0</xdr:rowOff>
    </xdr:from>
    <xdr:to>
      <xdr:col>7</xdr:col>
      <xdr:colOff>1609724</xdr:colOff>
      <xdr:row>2</xdr:row>
      <xdr:rowOff>6709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D26D51-147F-4B6C-A098-7C5346DB44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13120687" y="0"/>
          <a:ext cx="847725" cy="7329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14</xdr:col>
      <xdr:colOff>619124</xdr:colOff>
      <xdr:row>21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648CEF-E411-48A4-A11B-3BA240CE7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101985</xdr:colOff>
      <xdr:row>0</xdr:row>
      <xdr:rowOff>0</xdr:rowOff>
    </xdr:from>
    <xdr:to>
      <xdr:col>33</xdr:col>
      <xdr:colOff>257808</xdr:colOff>
      <xdr:row>2</xdr:row>
      <xdr:rowOff>46037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24218D-8F3B-4215-8DA1-677B9A51AD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28" t="12006" r="6363" b="11005"/>
        <a:stretch/>
      </xdr:blipFill>
      <xdr:spPr>
        <a:xfrm>
          <a:off x="28345053" y="0"/>
          <a:ext cx="848550" cy="7387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</xdr:row>
      <xdr:rowOff>38100</xdr:rowOff>
    </xdr:from>
    <xdr:to>
      <xdr:col>32</xdr:col>
      <xdr:colOff>228600</xdr:colOff>
      <xdr:row>24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949697-97D4-49BF-B7A8-76B9C7638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2"/>
  <sheetViews>
    <sheetView workbookViewId="0">
      <selection activeCell="B3" sqref="B3"/>
    </sheetView>
  </sheetViews>
  <sheetFormatPr baseColWidth="10" defaultRowHeight="15" x14ac:dyDescent="0.25"/>
  <cols>
    <col min="2" max="2" width="53.42578125" customWidth="1"/>
  </cols>
  <sheetData>
    <row r="2" spans="1:2" ht="15.75" x14ac:dyDescent="0.25">
      <c r="A2" s="24" t="s">
        <v>1</v>
      </c>
      <c r="B2" s="25" t="s">
        <v>0</v>
      </c>
    </row>
    <row r="3" spans="1:2" x14ac:dyDescent="0.25">
      <c r="A3" s="14">
        <v>1</v>
      </c>
      <c r="B3" s="20" t="s">
        <v>122</v>
      </c>
    </row>
    <row r="4" spans="1:2" x14ac:dyDescent="0.25">
      <c r="A4" s="14">
        <v>2</v>
      </c>
      <c r="B4" s="20"/>
    </row>
    <row r="5" spans="1:2" x14ac:dyDescent="0.25">
      <c r="A5" s="14">
        <v>3</v>
      </c>
      <c r="B5" s="20"/>
    </row>
    <row r="6" spans="1:2" x14ac:dyDescent="0.25">
      <c r="A6" s="14">
        <v>4</v>
      </c>
      <c r="B6" s="20"/>
    </row>
    <row r="7" spans="1:2" x14ac:dyDescent="0.25">
      <c r="A7" s="14">
        <v>5</v>
      </c>
      <c r="B7" s="20"/>
    </row>
    <row r="8" spans="1:2" x14ac:dyDescent="0.25">
      <c r="A8" s="14">
        <v>6</v>
      </c>
      <c r="B8" s="20"/>
    </row>
    <row r="9" spans="1:2" x14ac:dyDescent="0.25">
      <c r="A9" s="14">
        <v>7</v>
      </c>
      <c r="B9" s="20"/>
    </row>
    <row r="10" spans="1:2" x14ac:dyDescent="0.25">
      <c r="A10" s="14">
        <v>8</v>
      </c>
      <c r="B10" s="20"/>
    </row>
    <row r="11" spans="1:2" x14ac:dyDescent="0.25">
      <c r="A11" s="14">
        <v>9</v>
      </c>
      <c r="B11" s="20"/>
    </row>
    <row r="12" spans="1:2" x14ac:dyDescent="0.25">
      <c r="A12" s="14">
        <v>10</v>
      </c>
      <c r="B12" s="20"/>
    </row>
    <row r="13" spans="1:2" x14ac:dyDescent="0.25">
      <c r="A13" s="14">
        <v>11</v>
      </c>
      <c r="B13" s="20"/>
    </row>
    <row r="14" spans="1:2" x14ac:dyDescent="0.25">
      <c r="A14" s="14">
        <v>12</v>
      </c>
      <c r="B14" s="20"/>
    </row>
    <row r="15" spans="1:2" x14ac:dyDescent="0.25">
      <c r="A15" s="14">
        <v>13</v>
      </c>
      <c r="B15" s="20"/>
    </row>
    <row r="16" spans="1:2" x14ac:dyDescent="0.25">
      <c r="A16" s="14">
        <v>14</v>
      </c>
      <c r="B16" s="20"/>
    </row>
    <row r="17" spans="1:2" x14ac:dyDescent="0.25">
      <c r="A17" s="14">
        <v>15</v>
      </c>
      <c r="B17" s="20"/>
    </row>
    <row r="18" spans="1:2" x14ac:dyDescent="0.25">
      <c r="A18" s="14">
        <v>16</v>
      </c>
      <c r="B18" s="20"/>
    </row>
    <row r="19" spans="1:2" x14ac:dyDescent="0.25">
      <c r="A19" s="14">
        <v>17</v>
      </c>
      <c r="B19" s="20"/>
    </row>
    <row r="20" spans="1:2" x14ac:dyDescent="0.25">
      <c r="A20" s="14">
        <v>18</v>
      </c>
      <c r="B20" s="20"/>
    </row>
    <row r="21" spans="1:2" x14ac:dyDescent="0.25">
      <c r="A21" s="14">
        <v>19</v>
      </c>
      <c r="B21" s="20"/>
    </row>
    <row r="22" spans="1:2" x14ac:dyDescent="0.25">
      <c r="A22" s="14">
        <v>20</v>
      </c>
      <c r="B22" s="20"/>
    </row>
    <row r="23" spans="1:2" x14ac:dyDescent="0.25">
      <c r="A23" s="14">
        <v>21</v>
      </c>
      <c r="B23" s="20"/>
    </row>
    <row r="24" spans="1:2" x14ac:dyDescent="0.25">
      <c r="A24" s="14">
        <v>22</v>
      </c>
      <c r="B24" s="20"/>
    </row>
    <row r="25" spans="1:2" x14ac:dyDescent="0.25">
      <c r="A25" s="14">
        <v>23</v>
      </c>
      <c r="B25" s="20"/>
    </row>
    <row r="26" spans="1:2" x14ac:dyDescent="0.25">
      <c r="A26" s="14">
        <v>24</v>
      </c>
      <c r="B26" s="20"/>
    </row>
    <row r="27" spans="1:2" x14ac:dyDescent="0.25">
      <c r="A27" s="14">
        <v>25</v>
      </c>
      <c r="B27" s="20"/>
    </row>
    <row r="28" spans="1:2" x14ac:dyDescent="0.25">
      <c r="A28" s="14">
        <v>26</v>
      </c>
      <c r="B28" s="20"/>
    </row>
    <row r="29" spans="1:2" x14ac:dyDescent="0.25">
      <c r="A29" s="14">
        <v>27</v>
      </c>
      <c r="B29" s="20"/>
    </row>
    <row r="30" spans="1:2" x14ac:dyDescent="0.25">
      <c r="A30" s="14">
        <v>28</v>
      </c>
      <c r="B30" s="20"/>
    </row>
    <row r="31" spans="1:2" x14ac:dyDescent="0.25">
      <c r="A31" s="14">
        <v>29</v>
      </c>
      <c r="B31" s="20"/>
    </row>
    <row r="32" spans="1:2" x14ac:dyDescent="0.25">
      <c r="A32" s="14">
        <v>30</v>
      </c>
      <c r="B32" s="20"/>
    </row>
    <row r="33" spans="1:2" x14ac:dyDescent="0.25">
      <c r="A33" s="14">
        <v>31</v>
      </c>
      <c r="B33" s="20"/>
    </row>
    <row r="34" spans="1:2" x14ac:dyDescent="0.25">
      <c r="A34" s="14">
        <v>32</v>
      </c>
      <c r="B34" s="20"/>
    </row>
    <row r="35" spans="1:2" x14ac:dyDescent="0.25">
      <c r="A35" s="14">
        <v>33</v>
      </c>
      <c r="B35" s="20"/>
    </row>
    <row r="36" spans="1:2" x14ac:dyDescent="0.25">
      <c r="A36" s="14">
        <v>34</v>
      </c>
      <c r="B36" s="20"/>
    </row>
    <row r="37" spans="1:2" x14ac:dyDescent="0.25">
      <c r="A37" s="14">
        <v>35</v>
      </c>
      <c r="B37" s="20"/>
    </row>
    <row r="38" spans="1:2" x14ac:dyDescent="0.25">
      <c r="A38" s="14">
        <v>36</v>
      </c>
      <c r="B38" s="20"/>
    </row>
    <row r="39" spans="1:2" x14ac:dyDescent="0.25">
      <c r="A39" s="14">
        <v>37</v>
      </c>
      <c r="B39" s="20"/>
    </row>
    <row r="40" spans="1:2" x14ac:dyDescent="0.25">
      <c r="A40" s="14">
        <v>38</v>
      </c>
      <c r="B40" s="20"/>
    </row>
    <row r="41" spans="1:2" x14ac:dyDescent="0.25">
      <c r="A41" s="14">
        <v>39</v>
      </c>
      <c r="B41" s="20"/>
    </row>
    <row r="42" spans="1:2" x14ac:dyDescent="0.25">
      <c r="A42" s="14">
        <v>40</v>
      </c>
      <c r="B4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AI50"/>
  <sheetViews>
    <sheetView showGridLines="0" zoomScale="50" zoomScaleNormal="50" workbookViewId="0">
      <pane xSplit="2" ySplit="5" topLeftCell="M6" activePane="bottomRight" state="frozen"/>
      <selection pane="topRight" activeCell="C1" sqref="C1"/>
      <selection pane="bottomLeft" activeCell="A5" sqref="A5"/>
      <selection pane="bottomRight" activeCell="S13" sqref="S13"/>
    </sheetView>
  </sheetViews>
  <sheetFormatPr baseColWidth="10" defaultColWidth="11.42578125" defaultRowHeight="12" x14ac:dyDescent="0.2"/>
  <cols>
    <col min="1" max="1" width="4.85546875" style="6" customWidth="1"/>
    <col min="2" max="2" width="40.42578125" style="2" customWidth="1"/>
    <col min="3" max="27" width="16.85546875" style="2" customWidth="1"/>
    <col min="28" max="30" width="10.42578125" style="2" customWidth="1"/>
    <col min="31" max="31" width="7.28515625" style="2" customWidth="1"/>
    <col min="32" max="34" width="13.85546875" style="2" customWidth="1"/>
    <col min="35" max="35" width="19.7109375" style="2" hidden="1" customWidth="1"/>
    <col min="36" max="16384" width="11.42578125" style="2"/>
  </cols>
  <sheetData>
    <row r="1" spans="1:35" ht="34.5" customHeight="1" x14ac:dyDescent="0.8">
      <c r="O1" s="110" t="s">
        <v>123</v>
      </c>
    </row>
    <row r="2" spans="1:35" ht="22.5" customHeight="1" x14ac:dyDescent="0.35">
      <c r="A2" s="111" t="s">
        <v>36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4"/>
      <c r="AC2" s="4"/>
      <c r="AD2" s="4"/>
      <c r="AE2" s="7"/>
      <c r="AF2" s="7"/>
      <c r="AG2" s="7"/>
      <c r="AH2" s="7"/>
    </row>
    <row r="3" spans="1:35" ht="36" customHeight="1" x14ac:dyDescent="0.2">
      <c r="A3" s="79" t="s">
        <v>2</v>
      </c>
      <c r="B3" s="79"/>
      <c r="C3" s="80" t="s">
        <v>37</v>
      </c>
      <c r="D3" s="81"/>
      <c r="E3" s="81"/>
      <c r="F3" s="83"/>
      <c r="G3" s="80" t="s">
        <v>38</v>
      </c>
      <c r="H3" s="81"/>
      <c r="I3" s="81"/>
      <c r="J3" s="81"/>
      <c r="K3" s="81"/>
      <c r="L3" s="81" t="s">
        <v>39</v>
      </c>
      <c r="M3" s="81"/>
      <c r="N3" s="81"/>
      <c r="O3" s="81"/>
      <c r="P3" s="81"/>
      <c r="Q3" s="83"/>
      <c r="R3" s="80" t="s">
        <v>40</v>
      </c>
      <c r="S3" s="81"/>
      <c r="T3" s="81"/>
      <c r="U3" s="81"/>
      <c r="V3" s="81"/>
      <c r="W3" s="82" t="s">
        <v>41</v>
      </c>
      <c r="X3" s="82"/>
      <c r="Y3" s="82"/>
      <c r="Z3" s="82"/>
      <c r="AA3" s="82"/>
      <c r="AB3" s="76" t="s">
        <v>10</v>
      </c>
      <c r="AC3" s="77"/>
      <c r="AD3" s="78"/>
    </row>
    <row r="4" spans="1:35" ht="80.25" customHeight="1" x14ac:dyDescent="0.2">
      <c r="A4" s="79"/>
      <c r="B4" s="79"/>
      <c r="C4" s="26" t="s">
        <v>42</v>
      </c>
      <c r="D4" s="26" t="s">
        <v>42</v>
      </c>
      <c r="E4" s="26" t="s">
        <v>43</v>
      </c>
      <c r="F4" s="26" t="s">
        <v>44</v>
      </c>
      <c r="G4" s="26" t="s">
        <v>45</v>
      </c>
      <c r="H4" s="26" t="s">
        <v>44</v>
      </c>
      <c r="I4" s="26" t="s">
        <v>46</v>
      </c>
      <c r="J4" s="26" t="s">
        <v>47</v>
      </c>
      <c r="K4" s="26" t="s">
        <v>48</v>
      </c>
      <c r="L4" s="26" t="s">
        <v>42</v>
      </c>
      <c r="M4" s="26" t="s">
        <v>42</v>
      </c>
      <c r="N4" s="26" t="s">
        <v>49</v>
      </c>
      <c r="O4" s="26" t="s">
        <v>50</v>
      </c>
      <c r="P4" s="26" t="s">
        <v>51</v>
      </c>
      <c r="Q4" s="26" t="s">
        <v>52</v>
      </c>
      <c r="R4" s="26" t="s">
        <v>42</v>
      </c>
      <c r="S4" s="26" t="s">
        <v>53</v>
      </c>
      <c r="T4" s="26" t="s">
        <v>51</v>
      </c>
      <c r="U4" s="26" t="s">
        <v>51</v>
      </c>
      <c r="V4" s="26" t="s">
        <v>54</v>
      </c>
      <c r="W4" s="26" t="s">
        <v>54</v>
      </c>
      <c r="X4" s="26" t="s">
        <v>51</v>
      </c>
      <c r="Y4" s="26" t="s">
        <v>55</v>
      </c>
      <c r="Z4" s="26" t="s">
        <v>51</v>
      </c>
      <c r="AA4" s="26" t="s">
        <v>47</v>
      </c>
      <c r="AB4" s="74" t="s">
        <v>14</v>
      </c>
      <c r="AC4" s="74" t="s">
        <v>12</v>
      </c>
      <c r="AD4" s="74" t="s">
        <v>13</v>
      </c>
      <c r="AF4" s="12"/>
      <c r="AG4" s="12"/>
      <c r="AH4" s="12"/>
      <c r="AI4" s="12"/>
    </row>
    <row r="5" spans="1:35" ht="23.25" customHeight="1" x14ac:dyDescent="0.25">
      <c r="A5" s="19" t="s">
        <v>1</v>
      </c>
      <c r="B5" s="17" t="s">
        <v>0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18" t="s">
        <v>22</v>
      </c>
      <c r="P5" s="18" t="s">
        <v>23</v>
      </c>
      <c r="Q5" s="18" t="s">
        <v>24</v>
      </c>
      <c r="R5" s="18" t="s">
        <v>25</v>
      </c>
      <c r="S5" s="18" t="s">
        <v>26</v>
      </c>
      <c r="T5" s="18" t="s">
        <v>27</v>
      </c>
      <c r="U5" s="18" t="s">
        <v>29</v>
      </c>
      <c r="V5" s="18" t="s">
        <v>30</v>
      </c>
      <c r="W5" s="18" t="s">
        <v>31</v>
      </c>
      <c r="X5" s="18" t="s">
        <v>32</v>
      </c>
      <c r="Y5" s="18" t="s">
        <v>33</v>
      </c>
      <c r="Z5" s="18" t="s">
        <v>34</v>
      </c>
      <c r="AA5" s="18" t="s">
        <v>35</v>
      </c>
      <c r="AB5" s="75"/>
      <c r="AC5" s="75"/>
      <c r="AD5" s="75"/>
      <c r="AF5" s="1"/>
      <c r="AG5" s="1"/>
      <c r="AH5" s="1"/>
      <c r="AI5" s="1"/>
    </row>
    <row r="6" spans="1:35" ht="23.25" customHeight="1" x14ac:dyDescent="0.25">
      <c r="A6" s="5">
        <v>1</v>
      </c>
      <c r="B6" s="15" t="str">
        <f>DATOS!B3</f>
        <v>JOSÉ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73">
        <f t="shared" ref="AB6:AB45" si="0">COUNTIF(C6:AA6,"1")</f>
        <v>0</v>
      </c>
      <c r="AC6" s="73">
        <f t="shared" ref="AC6:AC45" si="1">COUNTIF(C6:AA6,"0")</f>
        <v>0</v>
      </c>
      <c r="AD6" s="73">
        <f t="shared" ref="AD6:AD45" si="2">COUNTIF(C6:AA6,"OMITIDAS")</f>
        <v>0</v>
      </c>
      <c r="AF6" s="1"/>
      <c r="AG6" s="1"/>
      <c r="AH6" s="1"/>
      <c r="AI6" s="1"/>
    </row>
    <row r="7" spans="1:35" ht="23.25" customHeight="1" x14ac:dyDescent="0.2">
      <c r="A7" s="5">
        <v>2</v>
      </c>
      <c r="B7" s="15">
        <f>DATOS!B4</f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73">
        <f t="shared" si="0"/>
        <v>0</v>
      </c>
      <c r="AC7" s="73">
        <f t="shared" si="1"/>
        <v>0</v>
      </c>
      <c r="AD7" s="73">
        <f t="shared" si="2"/>
        <v>0</v>
      </c>
      <c r="AF7" s="12"/>
      <c r="AG7" s="12"/>
      <c r="AH7" s="12"/>
      <c r="AI7" s="21">
        <v>1</v>
      </c>
    </row>
    <row r="8" spans="1:35" ht="23.25" customHeight="1" x14ac:dyDescent="0.2">
      <c r="A8" s="5">
        <v>3</v>
      </c>
      <c r="B8" s="15">
        <f>DATOS!B5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73">
        <f t="shared" si="0"/>
        <v>0</v>
      </c>
      <c r="AC8" s="73">
        <f t="shared" si="1"/>
        <v>0</v>
      </c>
      <c r="AD8" s="73">
        <f t="shared" si="2"/>
        <v>0</v>
      </c>
      <c r="AF8" s="12"/>
      <c r="AG8" s="12"/>
      <c r="AH8" s="12"/>
      <c r="AI8" s="21">
        <v>0</v>
      </c>
    </row>
    <row r="9" spans="1:35" ht="23.25" customHeight="1" x14ac:dyDescent="0.2">
      <c r="A9" s="5">
        <v>4</v>
      </c>
      <c r="B9" s="15">
        <f>DATOS!B6</f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73">
        <f t="shared" si="0"/>
        <v>0</v>
      </c>
      <c r="AC9" s="73">
        <f t="shared" si="1"/>
        <v>0</v>
      </c>
      <c r="AD9" s="73">
        <f t="shared" si="2"/>
        <v>0</v>
      </c>
      <c r="AF9" s="12"/>
      <c r="AG9" s="12"/>
      <c r="AH9" s="12"/>
      <c r="AI9" s="21" t="s">
        <v>28</v>
      </c>
    </row>
    <row r="10" spans="1:35" ht="23.25" customHeight="1" x14ac:dyDescent="0.2">
      <c r="A10" s="5">
        <v>5</v>
      </c>
      <c r="B10" s="15">
        <f>DATOS!B7</f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73">
        <f t="shared" si="0"/>
        <v>0</v>
      </c>
      <c r="AC10" s="73">
        <f t="shared" si="1"/>
        <v>0</v>
      </c>
      <c r="AD10" s="73">
        <f t="shared" si="2"/>
        <v>0</v>
      </c>
      <c r="AF10" s="12"/>
      <c r="AG10" s="12"/>
      <c r="AH10" s="12"/>
      <c r="AI10" s="12"/>
    </row>
    <row r="11" spans="1:35" ht="23.25" customHeight="1" x14ac:dyDescent="0.2">
      <c r="A11" s="5">
        <v>6</v>
      </c>
      <c r="B11" s="15">
        <f>DATOS!B8</f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73">
        <f t="shared" si="0"/>
        <v>0</v>
      </c>
      <c r="AC11" s="73">
        <f t="shared" si="1"/>
        <v>0</v>
      </c>
      <c r="AD11" s="73">
        <f t="shared" si="2"/>
        <v>0</v>
      </c>
    </row>
    <row r="12" spans="1:35" ht="23.25" customHeight="1" x14ac:dyDescent="0.2">
      <c r="A12" s="5">
        <v>7</v>
      </c>
      <c r="B12" s="15">
        <f>DATOS!B9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73">
        <f t="shared" si="0"/>
        <v>0</v>
      </c>
      <c r="AC12" s="73">
        <f t="shared" si="1"/>
        <v>0</v>
      </c>
      <c r="AD12" s="73">
        <f t="shared" si="2"/>
        <v>0</v>
      </c>
    </row>
    <row r="13" spans="1:35" ht="23.25" customHeight="1" x14ac:dyDescent="0.2">
      <c r="A13" s="5">
        <v>8</v>
      </c>
      <c r="B13" s="15">
        <f>DATOS!B10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73">
        <f t="shared" si="0"/>
        <v>0</v>
      </c>
      <c r="AC13" s="73">
        <f t="shared" si="1"/>
        <v>0</v>
      </c>
      <c r="AD13" s="73">
        <f t="shared" si="2"/>
        <v>0</v>
      </c>
    </row>
    <row r="14" spans="1:35" ht="23.25" customHeight="1" x14ac:dyDescent="0.2">
      <c r="A14" s="5">
        <v>9</v>
      </c>
      <c r="B14" s="15">
        <f>DATOS!B11</f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73">
        <f t="shared" si="0"/>
        <v>0</v>
      </c>
      <c r="AC14" s="73">
        <f t="shared" si="1"/>
        <v>0</v>
      </c>
      <c r="AD14" s="73">
        <f t="shared" si="2"/>
        <v>0</v>
      </c>
    </row>
    <row r="15" spans="1:35" ht="23.25" customHeight="1" x14ac:dyDescent="0.2">
      <c r="A15" s="5">
        <v>10</v>
      </c>
      <c r="B15" s="15">
        <f>DATOS!B12</f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73">
        <f t="shared" si="0"/>
        <v>0</v>
      </c>
      <c r="AC15" s="73">
        <f t="shared" si="1"/>
        <v>0</v>
      </c>
      <c r="AD15" s="73">
        <f t="shared" si="2"/>
        <v>0</v>
      </c>
    </row>
    <row r="16" spans="1:35" ht="23.25" customHeight="1" x14ac:dyDescent="0.2">
      <c r="A16" s="5">
        <v>11</v>
      </c>
      <c r="B16" s="15">
        <f>DATOS!B13</f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73">
        <f t="shared" si="0"/>
        <v>0</v>
      </c>
      <c r="AC16" s="73">
        <f t="shared" si="1"/>
        <v>0</v>
      </c>
      <c r="AD16" s="73">
        <f t="shared" si="2"/>
        <v>0</v>
      </c>
    </row>
    <row r="17" spans="1:30" ht="23.25" customHeight="1" x14ac:dyDescent="0.2">
      <c r="A17" s="5">
        <v>12</v>
      </c>
      <c r="B17" s="15">
        <f>DATOS!B14</f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73">
        <f t="shared" si="0"/>
        <v>0</v>
      </c>
      <c r="AC17" s="73">
        <f t="shared" si="1"/>
        <v>0</v>
      </c>
      <c r="AD17" s="73">
        <f t="shared" si="2"/>
        <v>0</v>
      </c>
    </row>
    <row r="18" spans="1:30" ht="23.25" customHeight="1" x14ac:dyDescent="0.2">
      <c r="A18" s="5">
        <v>13</v>
      </c>
      <c r="B18" s="15">
        <f>DATOS!B15</f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73">
        <f t="shared" si="0"/>
        <v>0</v>
      </c>
      <c r="AC18" s="73">
        <f t="shared" si="1"/>
        <v>0</v>
      </c>
      <c r="AD18" s="73">
        <f t="shared" si="2"/>
        <v>0</v>
      </c>
    </row>
    <row r="19" spans="1:30" ht="23.25" customHeight="1" x14ac:dyDescent="0.2">
      <c r="A19" s="5">
        <v>14</v>
      </c>
      <c r="B19" s="15">
        <f>DATOS!B16</f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73">
        <f t="shared" si="0"/>
        <v>0</v>
      </c>
      <c r="AC19" s="73">
        <f t="shared" si="1"/>
        <v>0</v>
      </c>
      <c r="AD19" s="73">
        <f t="shared" si="2"/>
        <v>0</v>
      </c>
    </row>
    <row r="20" spans="1:30" ht="23.25" customHeight="1" x14ac:dyDescent="0.2">
      <c r="A20" s="5">
        <v>15</v>
      </c>
      <c r="B20" s="15">
        <f>DATOS!B17</f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73">
        <f t="shared" si="0"/>
        <v>0</v>
      </c>
      <c r="AC20" s="73">
        <f t="shared" si="1"/>
        <v>0</v>
      </c>
      <c r="AD20" s="73">
        <f t="shared" si="2"/>
        <v>0</v>
      </c>
    </row>
    <row r="21" spans="1:30" ht="23.25" customHeight="1" x14ac:dyDescent="0.2">
      <c r="A21" s="5">
        <v>16</v>
      </c>
      <c r="B21" s="15">
        <f>DATOS!B18</f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73">
        <f t="shared" si="0"/>
        <v>0</v>
      </c>
      <c r="AC21" s="73">
        <f t="shared" si="1"/>
        <v>0</v>
      </c>
      <c r="AD21" s="73">
        <f t="shared" si="2"/>
        <v>0</v>
      </c>
    </row>
    <row r="22" spans="1:30" ht="23.25" customHeight="1" x14ac:dyDescent="0.2">
      <c r="A22" s="5">
        <v>17</v>
      </c>
      <c r="B22" s="15">
        <f>DATOS!B19</f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73">
        <f t="shared" si="0"/>
        <v>0</v>
      </c>
      <c r="AC22" s="73">
        <f t="shared" si="1"/>
        <v>0</v>
      </c>
      <c r="AD22" s="73">
        <f t="shared" si="2"/>
        <v>0</v>
      </c>
    </row>
    <row r="23" spans="1:30" ht="23.25" customHeight="1" x14ac:dyDescent="0.2">
      <c r="A23" s="5">
        <v>18</v>
      </c>
      <c r="B23" s="15">
        <f>DATOS!B20</f>
        <v>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73">
        <f t="shared" si="0"/>
        <v>0</v>
      </c>
      <c r="AC23" s="73">
        <f t="shared" si="1"/>
        <v>0</v>
      </c>
      <c r="AD23" s="73">
        <f t="shared" si="2"/>
        <v>0</v>
      </c>
    </row>
    <row r="24" spans="1:30" ht="23.25" customHeight="1" x14ac:dyDescent="0.2">
      <c r="A24" s="5">
        <v>19</v>
      </c>
      <c r="B24" s="15">
        <f>DATOS!B21</f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73">
        <f t="shared" si="0"/>
        <v>0</v>
      </c>
      <c r="AC24" s="73">
        <f t="shared" si="1"/>
        <v>0</v>
      </c>
      <c r="AD24" s="73">
        <f t="shared" si="2"/>
        <v>0</v>
      </c>
    </row>
    <row r="25" spans="1:30" ht="23.25" customHeight="1" x14ac:dyDescent="0.2">
      <c r="A25" s="5">
        <v>20</v>
      </c>
      <c r="B25" s="15">
        <f>DATOS!B22</f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73">
        <f t="shared" si="0"/>
        <v>0</v>
      </c>
      <c r="AC25" s="73">
        <f t="shared" si="1"/>
        <v>0</v>
      </c>
      <c r="AD25" s="73">
        <f t="shared" si="2"/>
        <v>0</v>
      </c>
    </row>
    <row r="26" spans="1:30" ht="23.25" customHeight="1" x14ac:dyDescent="0.2">
      <c r="A26" s="5">
        <v>21</v>
      </c>
      <c r="B26" s="15">
        <f>DATOS!B23</f>
        <v>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73">
        <f t="shared" si="0"/>
        <v>0</v>
      </c>
      <c r="AC26" s="73">
        <f t="shared" si="1"/>
        <v>0</v>
      </c>
      <c r="AD26" s="73">
        <f t="shared" si="2"/>
        <v>0</v>
      </c>
    </row>
    <row r="27" spans="1:30" ht="23.25" customHeight="1" x14ac:dyDescent="0.2">
      <c r="A27" s="5">
        <v>22</v>
      </c>
      <c r="B27" s="15">
        <f>DATOS!B24</f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73">
        <f t="shared" si="0"/>
        <v>0</v>
      </c>
      <c r="AC27" s="73">
        <f t="shared" si="1"/>
        <v>0</v>
      </c>
      <c r="AD27" s="73">
        <f t="shared" si="2"/>
        <v>0</v>
      </c>
    </row>
    <row r="28" spans="1:30" ht="23.25" customHeight="1" x14ac:dyDescent="0.2">
      <c r="A28" s="5">
        <v>23</v>
      </c>
      <c r="B28" s="15">
        <f>DATOS!B25</f>
        <v>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73">
        <f t="shared" si="0"/>
        <v>0</v>
      </c>
      <c r="AC28" s="73">
        <f t="shared" si="1"/>
        <v>0</v>
      </c>
      <c r="AD28" s="73">
        <f t="shared" si="2"/>
        <v>0</v>
      </c>
    </row>
    <row r="29" spans="1:30" ht="23.25" customHeight="1" x14ac:dyDescent="0.2">
      <c r="A29" s="5">
        <v>24</v>
      </c>
      <c r="B29" s="15">
        <f>DATOS!B26</f>
        <v>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73">
        <f t="shared" si="0"/>
        <v>0</v>
      </c>
      <c r="AC29" s="73">
        <f t="shared" si="1"/>
        <v>0</v>
      </c>
      <c r="AD29" s="73">
        <f t="shared" si="2"/>
        <v>0</v>
      </c>
    </row>
    <row r="30" spans="1:30" ht="23.25" customHeight="1" x14ac:dyDescent="0.2">
      <c r="A30" s="5">
        <v>25</v>
      </c>
      <c r="B30" s="15">
        <f>DATOS!B27</f>
        <v>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73">
        <f t="shared" si="0"/>
        <v>0</v>
      </c>
      <c r="AC30" s="73">
        <f t="shared" si="1"/>
        <v>0</v>
      </c>
      <c r="AD30" s="73">
        <f t="shared" si="2"/>
        <v>0</v>
      </c>
    </row>
    <row r="31" spans="1:30" ht="23.25" customHeight="1" x14ac:dyDescent="0.2">
      <c r="A31" s="5">
        <v>26</v>
      </c>
      <c r="B31" s="15">
        <f>DATOS!B28</f>
        <v>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73">
        <f t="shared" si="0"/>
        <v>0</v>
      </c>
      <c r="AC31" s="73">
        <f t="shared" si="1"/>
        <v>0</v>
      </c>
      <c r="AD31" s="73">
        <f t="shared" si="2"/>
        <v>0</v>
      </c>
    </row>
    <row r="32" spans="1:30" ht="23.25" customHeight="1" x14ac:dyDescent="0.2">
      <c r="A32" s="5">
        <v>27</v>
      </c>
      <c r="B32" s="15">
        <f>DATOS!B29</f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73">
        <f t="shared" si="0"/>
        <v>0</v>
      </c>
      <c r="AC32" s="73">
        <f t="shared" si="1"/>
        <v>0</v>
      </c>
      <c r="AD32" s="73">
        <f t="shared" si="2"/>
        <v>0</v>
      </c>
    </row>
    <row r="33" spans="1:33" ht="23.25" customHeight="1" x14ac:dyDescent="0.2">
      <c r="A33" s="5">
        <v>28</v>
      </c>
      <c r="B33" s="15">
        <f>DATOS!B30</f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73">
        <f t="shared" si="0"/>
        <v>0</v>
      </c>
      <c r="AC33" s="73">
        <f t="shared" si="1"/>
        <v>0</v>
      </c>
      <c r="AD33" s="73">
        <f t="shared" si="2"/>
        <v>0</v>
      </c>
    </row>
    <row r="34" spans="1:33" ht="23.25" customHeight="1" x14ac:dyDescent="0.2">
      <c r="A34" s="5">
        <v>29</v>
      </c>
      <c r="B34" s="15">
        <f>DATOS!B31</f>
        <v>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73">
        <f t="shared" si="0"/>
        <v>0</v>
      </c>
      <c r="AC34" s="73">
        <f t="shared" si="1"/>
        <v>0</v>
      </c>
      <c r="AD34" s="73">
        <f t="shared" si="2"/>
        <v>0</v>
      </c>
    </row>
    <row r="35" spans="1:33" ht="23.25" customHeight="1" x14ac:dyDescent="0.2">
      <c r="A35" s="5">
        <v>30</v>
      </c>
      <c r="B35" s="15">
        <f>DATOS!B32</f>
        <v>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73">
        <f t="shared" si="0"/>
        <v>0</v>
      </c>
      <c r="AC35" s="73">
        <f t="shared" si="1"/>
        <v>0</v>
      </c>
      <c r="AD35" s="73">
        <f t="shared" si="2"/>
        <v>0</v>
      </c>
    </row>
    <row r="36" spans="1:33" ht="23.25" customHeight="1" x14ac:dyDescent="0.2">
      <c r="A36" s="5">
        <v>31</v>
      </c>
      <c r="B36" s="15">
        <f>DATOS!B33</f>
        <v>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73">
        <f t="shared" si="0"/>
        <v>0</v>
      </c>
      <c r="AC36" s="73">
        <f t="shared" si="1"/>
        <v>0</v>
      </c>
      <c r="AD36" s="73">
        <f t="shared" si="2"/>
        <v>0</v>
      </c>
    </row>
    <row r="37" spans="1:33" ht="23.25" customHeight="1" x14ac:dyDescent="0.2">
      <c r="A37" s="5">
        <v>32</v>
      </c>
      <c r="B37" s="15">
        <f>DATOS!B34</f>
        <v>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73">
        <f t="shared" si="0"/>
        <v>0</v>
      </c>
      <c r="AC37" s="73">
        <f t="shared" si="1"/>
        <v>0</v>
      </c>
      <c r="AD37" s="73">
        <f t="shared" si="2"/>
        <v>0</v>
      </c>
    </row>
    <row r="38" spans="1:33" ht="23.25" customHeight="1" x14ac:dyDescent="0.2">
      <c r="A38" s="5">
        <v>33</v>
      </c>
      <c r="B38" s="15">
        <f>DATOS!B35</f>
        <v>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73">
        <f t="shared" si="0"/>
        <v>0</v>
      </c>
      <c r="AC38" s="73">
        <f t="shared" si="1"/>
        <v>0</v>
      </c>
      <c r="AD38" s="73">
        <f t="shared" si="2"/>
        <v>0</v>
      </c>
    </row>
    <row r="39" spans="1:33" ht="23.25" customHeight="1" x14ac:dyDescent="0.2">
      <c r="A39" s="5">
        <v>34</v>
      </c>
      <c r="B39" s="15">
        <f>DATOS!B36</f>
        <v>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73">
        <f t="shared" si="0"/>
        <v>0</v>
      </c>
      <c r="AC39" s="73">
        <f t="shared" si="1"/>
        <v>0</v>
      </c>
      <c r="AD39" s="73">
        <f t="shared" si="2"/>
        <v>0</v>
      </c>
    </row>
    <row r="40" spans="1:33" ht="23.25" customHeight="1" x14ac:dyDescent="0.2">
      <c r="A40" s="5">
        <v>35</v>
      </c>
      <c r="B40" s="15">
        <f>DATOS!B37</f>
        <v>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73">
        <f t="shared" si="0"/>
        <v>0</v>
      </c>
      <c r="AC40" s="73">
        <f t="shared" si="1"/>
        <v>0</v>
      </c>
      <c r="AD40" s="73">
        <f t="shared" si="2"/>
        <v>0</v>
      </c>
    </row>
    <row r="41" spans="1:33" ht="23.25" customHeight="1" x14ac:dyDescent="0.2">
      <c r="A41" s="5">
        <v>36</v>
      </c>
      <c r="B41" s="15">
        <f>DATOS!B38</f>
        <v>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73">
        <f t="shared" si="0"/>
        <v>0</v>
      </c>
      <c r="AC41" s="73">
        <f t="shared" si="1"/>
        <v>0</v>
      </c>
      <c r="AD41" s="73">
        <f t="shared" si="2"/>
        <v>0</v>
      </c>
    </row>
    <row r="42" spans="1:33" ht="23.25" customHeight="1" x14ac:dyDescent="0.2">
      <c r="A42" s="5">
        <v>37</v>
      </c>
      <c r="B42" s="15">
        <f>DATOS!B39</f>
        <v>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73">
        <f t="shared" si="0"/>
        <v>0</v>
      </c>
      <c r="AC42" s="73">
        <f t="shared" si="1"/>
        <v>0</v>
      </c>
      <c r="AD42" s="73">
        <f t="shared" si="2"/>
        <v>0</v>
      </c>
    </row>
    <row r="43" spans="1:33" ht="23.25" customHeight="1" x14ac:dyDescent="0.2">
      <c r="A43" s="5">
        <v>38</v>
      </c>
      <c r="B43" s="15">
        <f>DATOS!B40</f>
        <v>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73">
        <f t="shared" si="0"/>
        <v>0</v>
      </c>
      <c r="AC43" s="73">
        <f t="shared" si="1"/>
        <v>0</v>
      </c>
      <c r="AD43" s="73">
        <f t="shared" si="2"/>
        <v>0</v>
      </c>
    </row>
    <row r="44" spans="1:33" ht="23.25" customHeight="1" x14ac:dyDescent="0.2">
      <c r="A44" s="5">
        <v>39</v>
      </c>
      <c r="B44" s="15">
        <f>DATOS!B41</f>
        <v>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73">
        <f t="shared" si="0"/>
        <v>0</v>
      </c>
      <c r="AC44" s="73">
        <f t="shared" si="1"/>
        <v>0</v>
      </c>
      <c r="AD44" s="73">
        <f t="shared" si="2"/>
        <v>0</v>
      </c>
    </row>
    <row r="45" spans="1:33" ht="23.25" customHeight="1" x14ac:dyDescent="0.2">
      <c r="A45" s="5">
        <v>40</v>
      </c>
      <c r="B45" s="15">
        <f>DATOS!B42</f>
        <v>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>
        <v>1</v>
      </c>
      <c r="V45" s="22">
        <v>0</v>
      </c>
      <c r="W45" s="22"/>
      <c r="X45" s="22"/>
      <c r="Y45" s="22"/>
      <c r="Z45" s="22"/>
      <c r="AA45" s="22"/>
      <c r="AB45" s="73">
        <f t="shared" si="0"/>
        <v>1</v>
      </c>
      <c r="AC45" s="73">
        <f t="shared" si="1"/>
        <v>1</v>
      </c>
      <c r="AD45" s="73">
        <f t="shared" si="2"/>
        <v>0</v>
      </c>
    </row>
    <row r="46" spans="1:33" ht="39.7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3" ht="23.25" customHeight="1" x14ac:dyDescent="0.3">
      <c r="B47" s="10" t="s">
        <v>15</v>
      </c>
      <c r="C47" s="11" t="s">
        <v>3</v>
      </c>
      <c r="D47" s="11" t="s">
        <v>4</v>
      </c>
      <c r="E47" s="11" t="s">
        <v>5</v>
      </c>
      <c r="F47" s="11" t="s">
        <v>6</v>
      </c>
      <c r="G47" s="11" t="s">
        <v>7</v>
      </c>
      <c r="H47" s="11" t="s">
        <v>8</v>
      </c>
      <c r="I47" s="11" t="s">
        <v>9</v>
      </c>
      <c r="J47" s="11" t="s">
        <v>17</v>
      </c>
      <c r="K47" s="11" t="s">
        <v>18</v>
      </c>
      <c r="L47" s="11" t="s">
        <v>19</v>
      </c>
      <c r="M47" s="11" t="s">
        <v>20</v>
      </c>
      <c r="N47" s="11" t="s">
        <v>21</v>
      </c>
      <c r="O47" s="11" t="s">
        <v>22</v>
      </c>
      <c r="P47" s="11" t="s">
        <v>23</v>
      </c>
      <c r="Q47" s="11" t="s">
        <v>24</v>
      </c>
      <c r="R47" s="11" t="s">
        <v>25</v>
      </c>
      <c r="S47" s="11" t="s">
        <v>26</v>
      </c>
      <c r="T47" s="11" t="s">
        <v>27</v>
      </c>
      <c r="U47" s="11" t="s">
        <v>29</v>
      </c>
      <c r="V47" s="11" t="s">
        <v>30</v>
      </c>
      <c r="W47" s="11" t="s">
        <v>31</v>
      </c>
      <c r="X47" s="11" t="s">
        <v>32</v>
      </c>
      <c r="Y47" s="11" t="s">
        <v>33</v>
      </c>
      <c r="Z47" s="11" t="s">
        <v>34</v>
      </c>
      <c r="AA47" s="11" t="s">
        <v>35</v>
      </c>
      <c r="AC47" s="13"/>
      <c r="AD47" s="13"/>
      <c r="AE47" s="13"/>
      <c r="AF47" s="13"/>
      <c r="AG47" s="13"/>
    </row>
    <row r="48" spans="1:33" ht="23.25" customHeight="1" x14ac:dyDescent="0.3">
      <c r="B48" s="8" t="s">
        <v>11</v>
      </c>
      <c r="C48" s="16">
        <f>COUNTIF(C6:C45,"1")</f>
        <v>0</v>
      </c>
      <c r="D48" s="16">
        <f t="shared" ref="D48:H48" si="3">COUNTIF(D6:D45,"1")</f>
        <v>0</v>
      </c>
      <c r="E48" s="16">
        <f t="shared" si="3"/>
        <v>0</v>
      </c>
      <c r="F48" s="16">
        <f t="shared" si="3"/>
        <v>0</v>
      </c>
      <c r="G48" s="16">
        <f t="shared" si="3"/>
        <v>0</v>
      </c>
      <c r="H48" s="16">
        <f t="shared" si="3"/>
        <v>0</v>
      </c>
      <c r="I48" s="16">
        <f t="shared" ref="I48:U48" si="4">COUNTIF(I6:I45,"1")</f>
        <v>0</v>
      </c>
      <c r="J48" s="16">
        <f t="shared" si="4"/>
        <v>0</v>
      </c>
      <c r="K48" s="16">
        <f t="shared" si="4"/>
        <v>0</v>
      </c>
      <c r="L48" s="16">
        <f t="shared" si="4"/>
        <v>0</v>
      </c>
      <c r="M48" s="16">
        <f t="shared" si="4"/>
        <v>0</v>
      </c>
      <c r="N48" s="16">
        <f t="shared" si="4"/>
        <v>0</v>
      </c>
      <c r="O48" s="16">
        <f t="shared" si="4"/>
        <v>0</v>
      </c>
      <c r="P48" s="16">
        <f t="shared" si="4"/>
        <v>0</v>
      </c>
      <c r="Q48" s="16">
        <f t="shared" si="4"/>
        <v>0</v>
      </c>
      <c r="R48" s="16">
        <f t="shared" si="4"/>
        <v>0</v>
      </c>
      <c r="S48" s="16">
        <f t="shared" si="4"/>
        <v>0</v>
      </c>
      <c r="T48" s="16">
        <f t="shared" si="4"/>
        <v>0</v>
      </c>
      <c r="U48" s="16">
        <f t="shared" si="4"/>
        <v>1</v>
      </c>
      <c r="V48" s="16">
        <f t="shared" ref="V48:Y48" si="5">COUNTIF(V6:V45,"1")</f>
        <v>0</v>
      </c>
      <c r="W48" s="16">
        <f t="shared" si="5"/>
        <v>0</v>
      </c>
      <c r="X48" s="16">
        <f t="shared" si="5"/>
        <v>0</v>
      </c>
      <c r="Y48" s="16">
        <f t="shared" si="5"/>
        <v>0</v>
      </c>
      <c r="Z48" s="16">
        <f t="shared" ref="Z48:AA48" si="6">COUNTIF(Z6:Z45,"1")</f>
        <v>0</v>
      </c>
      <c r="AA48" s="16">
        <f t="shared" si="6"/>
        <v>0</v>
      </c>
      <c r="AC48" s="13"/>
      <c r="AD48" s="13"/>
      <c r="AE48" s="13"/>
      <c r="AF48" s="13"/>
      <c r="AG48" s="13"/>
    </row>
    <row r="49" spans="2:33" ht="23.25" customHeight="1" x14ac:dyDescent="0.3">
      <c r="B49" s="9" t="s">
        <v>12</v>
      </c>
      <c r="C49" s="23">
        <f>COUNTIF(C6:C45,"0")</f>
        <v>0</v>
      </c>
      <c r="D49" s="23">
        <f t="shared" ref="D49:H49" si="7">COUNTIF(D6:D45,"0")</f>
        <v>0</v>
      </c>
      <c r="E49" s="23">
        <f t="shared" si="7"/>
        <v>0</v>
      </c>
      <c r="F49" s="23">
        <f t="shared" si="7"/>
        <v>0</v>
      </c>
      <c r="G49" s="23">
        <f t="shared" si="7"/>
        <v>0</v>
      </c>
      <c r="H49" s="23">
        <f t="shared" si="7"/>
        <v>0</v>
      </c>
      <c r="I49" s="23">
        <f t="shared" ref="I49:U49" si="8">COUNTIF(I6:I45,"0")</f>
        <v>0</v>
      </c>
      <c r="J49" s="23">
        <f t="shared" si="8"/>
        <v>0</v>
      </c>
      <c r="K49" s="23">
        <f t="shared" si="8"/>
        <v>0</v>
      </c>
      <c r="L49" s="23">
        <f t="shared" si="8"/>
        <v>0</v>
      </c>
      <c r="M49" s="23">
        <f t="shared" si="8"/>
        <v>0</v>
      </c>
      <c r="N49" s="23">
        <f t="shared" si="8"/>
        <v>0</v>
      </c>
      <c r="O49" s="23">
        <f t="shared" si="8"/>
        <v>0</v>
      </c>
      <c r="P49" s="23">
        <f t="shared" si="8"/>
        <v>0</v>
      </c>
      <c r="Q49" s="23">
        <f t="shared" si="8"/>
        <v>0</v>
      </c>
      <c r="R49" s="23">
        <f t="shared" si="8"/>
        <v>0</v>
      </c>
      <c r="S49" s="23">
        <f t="shared" si="8"/>
        <v>0</v>
      </c>
      <c r="T49" s="23">
        <f t="shared" si="8"/>
        <v>0</v>
      </c>
      <c r="U49" s="23">
        <f t="shared" si="8"/>
        <v>0</v>
      </c>
      <c r="V49" s="23">
        <f t="shared" ref="V49:Y49" si="9">COUNTIF(V6:V45,"0")</f>
        <v>1</v>
      </c>
      <c r="W49" s="23">
        <f t="shared" si="9"/>
        <v>0</v>
      </c>
      <c r="X49" s="23">
        <f t="shared" si="9"/>
        <v>0</v>
      </c>
      <c r="Y49" s="23">
        <f t="shared" si="9"/>
        <v>0</v>
      </c>
      <c r="Z49" s="23">
        <f t="shared" ref="Z49:AA49" si="10">COUNTIF(Z6:Z45,"0")</f>
        <v>0</v>
      </c>
      <c r="AA49" s="23">
        <f t="shared" si="10"/>
        <v>0</v>
      </c>
      <c r="AC49" s="13"/>
      <c r="AD49" s="13"/>
      <c r="AE49" s="13"/>
      <c r="AF49" s="13"/>
      <c r="AG49" s="13"/>
    </row>
    <row r="50" spans="2:33" ht="23.25" customHeight="1" x14ac:dyDescent="0.3">
      <c r="B50" s="9" t="s">
        <v>16</v>
      </c>
      <c r="C50" s="23">
        <f>COUNTIF(C6:C45,"OMITIDAS")</f>
        <v>0</v>
      </c>
      <c r="D50" s="23">
        <f t="shared" ref="D50:H50" si="11">COUNTIF(D6:D45,"OMITIDAS")</f>
        <v>0</v>
      </c>
      <c r="E50" s="23">
        <f t="shared" si="11"/>
        <v>0</v>
      </c>
      <c r="F50" s="23">
        <f t="shared" si="11"/>
        <v>0</v>
      </c>
      <c r="G50" s="23">
        <f t="shared" si="11"/>
        <v>0</v>
      </c>
      <c r="H50" s="23">
        <f t="shared" si="11"/>
        <v>0</v>
      </c>
      <c r="I50" s="23">
        <f t="shared" ref="I50:U50" si="12">COUNTIF(I6:I45,"OMITIDAS")</f>
        <v>0</v>
      </c>
      <c r="J50" s="23">
        <f t="shared" si="12"/>
        <v>0</v>
      </c>
      <c r="K50" s="23">
        <f t="shared" si="12"/>
        <v>0</v>
      </c>
      <c r="L50" s="23">
        <f t="shared" si="12"/>
        <v>0</v>
      </c>
      <c r="M50" s="23">
        <f t="shared" si="12"/>
        <v>0</v>
      </c>
      <c r="N50" s="23">
        <f t="shared" si="12"/>
        <v>0</v>
      </c>
      <c r="O50" s="23">
        <f t="shared" si="12"/>
        <v>0</v>
      </c>
      <c r="P50" s="23">
        <f t="shared" si="12"/>
        <v>0</v>
      </c>
      <c r="Q50" s="23">
        <f t="shared" si="12"/>
        <v>0</v>
      </c>
      <c r="R50" s="23">
        <f t="shared" si="12"/>
        <v>0</v>
      </c>
      <c r="S50" s="23">
        <f t="shared" si="12"/>
        <v>0</v>
      </c>
      <c r="T50" s="23">
        <f t="shared" si="12"/>
        <v>0</v>
      </c>
      <c r="U50" s="23">
        <f t="shared" si="12"/>
        <v>0</v>
      </c>
      <c r="V50" s="23">
        <f t="shared" ref="V50:Y50" si="13">COUNTIF(V6:V45,"OMITIDAS")</f>
        <v>0</v>
      </c>
      <c r="W50" s="23">
        <f t="shared" si="13"/>
        <v>0</v>
      </c>
      <c r="X50" s="23">
        <f t="shared" si="13"/>
        <v>0</v>
      </c>
      <c r="Y50" s="23">
        <f t="shared" si="13"/>
        <v>0</v>
      </c>
      <c r="Z50" s="23">
        <f t="shared" ref="Z50:AA50" si="14">COUNTIF(Z6:Z45,"OMITIDAS")</f>
        <v>0</v>
      </c>
      <c r="AA50" s="23">
        <f t="shared" si="14"/>
        <v>0</v>
      </c>
      <c r="AC50" s="13"/>
      <c r="AD50" s="13"/>
      <c r="AE50" s="13"/>
      <c r="AF50" s="13"/>
      <c r="AG50" s="13"/>
    </row>
  </sheetData>
  <mergeCells count="11">
    <mergeCell ref="A2:AA2"/>
    <mergeCell ref="AD4:AD5"/>
    <mergeCell ref="AB3:AD3"/>
    <mergeCell ref="AB4:AB5"/>
    <mergeCell ref="AC4:AC5"/>
    <mergeCell ref="A3:B4"/>
    <mergeCell ref="R3:V3"/>
    <mergeCell ref="W3:AA3"/>
    <mergeCell ref="C3:F3"/>
    <mergeCell ref="G3:K3"/>
    <mergeCell ref="L3:Q3"/>
  </mergeCells>
  <phoneticPr fontId="12" type="noConversion"/>
  <dataValidations count="1">
    <dataValidation type="list" allowBlank="1" showInputMessage="1" showErrorMessage="1" sqref="C6:AA45" xr:uid="{00000000-0002-0000-0100-000000000000}">
      <formula1>$AI$7:$AI$9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E971A4C-B638-4799-A84A-B64334875543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 gte="0">
                <xm:f>67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C6:AA45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"/>
  <sheetViews>
    <sheetView showGridLines="0" workbookViewId="0">
      <selection activeCell="P17" sqref="P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G53"/>
  <sheetViews>
    <sheetView topLeftCell="B1" zoomScale="80" zoomScaleNormal="80" workbookViewId="0">
      <pane xSplit="1" ySplit="9" topLeftCell="C10" activePane="bottomRight" state="frozen"/>
      <selection activeCell="B1" sqref="B1"/>
      <selection pane="topRight" activeCell="C1" sqref="C1"/>
      <selection pane="bottomLeft" activeCell="B8" sqref="B8"/>
      <selection pane="bottomRight" activeCell="C1" sqref="C1:H1"/>
    </sheetView>
  </sheetViews>
  <sheetFormatPr baseColWidth="10" defaultColWidth="11.42578125" defaultRowHeight="12" x14ac:dyDescent="0.2"/>
  <cols>
    <col min="1" max="1" width="4.85546875" style="28" customWidth="1"/>
    <col min="2" max="2" width="40.42578125" style="27" customWidth="1"/>
    <col min="3" max="8" width="28" style="27" customWidth="1"/>
    <col min="9" max="10" width="10.42578125" style="27" customWidth="1"/>
    <col min="11" max="11" width="27.7109375" style="27" hidden="1" customWidth="1"/>
    <col min="12" max="26" width="10.42578125" style="27" customWidth="1"/>
    <col min="27" max="27" width="7.28515625" style="27" customWidth="1"/>
    <col min="28" max="32" width="11.42578125" style="27"/>
    <col min="33" max="33" width="0" style="27" hidden="1" customWidth="1"/>
    <col min="34" max="16384" width="11.42578125" style="27"/>
  </cols>
  <sheetData>
    <row r="1" spans="1:33" ht="29.25" customHeight="1" x14ac:dyDescent="0.5">
      <c r="C1" s="109" t="s">
        <v>123</v>
      </c>
      <c r="D1" s="109"/>
      <c r="E1" s="109"/>
      <c r="F1" s="109"/>
      <c r="G1" s="109"/>
      <c r="H1" s="109"/>
    </row>
    <row r="2" spans="1:33" ht="28.5" customHeight="1" x14ac:dyDescent="0.35">
      <c r="A2" s="94" t="s">
        <v>80</v>
      </c>
      <c r="B2" s="94"/>
      <c r="C2" s="94"/>
      <c r="D2" s="94"/>
      <c r="E2" s="94"/>
      <c r="F2" s="94"/>
      <c r="G2" s="94"/>
      <c r="H2" s="9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33" ht="12" customHeight="1" x14ac:dyDescent="0.2"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</row>
    <row r="4" spans="1:33" ht="12" customHeight="1" x14ac:dyDescent="0.2"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33" x14ac:dyDescent="0.2">
      <c r="A5" s="41"/>
      <c r="B5" s="45"/>
      <c r="C5" s="45"/>
      <c r="D5" s="45"/>
      <c r="E5" s="45"/>
      <c r="F5" s="45"/>
      <c r="G5" s="45"/>
      <c r="H5" s="45"/>
    </row>
    <row r="6" spans="1:33" ht="31.5" customHeight="1" x14ac:dyDescent="0.2">
      <c r="A6" s="87" t="s">
        <v>79</v>
      </c>
      <c r="B6" s="87"/>
      <c r="C6" s="90" t="s">
        <v>78</v>
      </c>
      <c r="D6" s="91"/>
      <c r="E6" s="88" t="s">
        <v>77</v>
      </c>
      <c r="F6" s="89"/>
      <c r="G6" s="88" t="s">
        <v>76</v>
      </c>
      <c r="H6" s="89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33" ht="41.25" customHeight="1" x14ac:dyDescent="0.2">
      <c r="A7" s="87" t="s">
        <v>75</v>
      </c>
      <c r="B7" s="87"/>
      <c r="C7" s="43" t="s">
        <v>74</v>
      </c>
      <c r="D7" s="43" t="s">
        <v>73</v>
      </c>
      <c r="E7" s="43" t="s">
        <v>72</v>
      </c>
      <c r="F7" s="43" t="s">
        <v>71</v>
      </c>
      <c r="G7" s="43" t="s">
        <v>70</v>
      </c>
      <c r="H7" s="43" t="s">
        <v>69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33" ht="59.25" customHeight="1" x14ac:dyDescent="0.25">
      <c r="A8" s="85" t="s">
        <v>68</v>
      </c>
      <c r="B8" s="85"/>
      <c r="C8" s="86" t="s">
        <v>67</v>
      </c>
      <c r="D8" s="92" t="s">
        <v>66</v>
      </c>
      <c r="E8" s="86" t="s">
        <v>65</v>
      </c>
      <c r="F8" s="86" t="s">
        <v>64</v>
      </c>
      <c r="G8" s="86" t="s">
        <v>63</v>
      </c>
      <c r="H8" s="86" t="s">
        <v>62</v>
      </c>
      <c r="I8"/>
      <c r="J8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33" ht="23.25" customHeight="1" x14ac:dyDescent="0.4">
      <c r="A9" s="41" t="s">
        <v>1</v>
      </c>
      <c r="B9" s="40" t="s">
        <v>0</v>
      </c>
      <c r="C9" s="86"/>
      <c r="D9" s="93"/>
      <c r="E9" s="86"/>
      <c r="F9" s="86"/>
      <c r="G9" s="86"/>
      <c r="H9" s="8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G9" s="39">
        <v>0</v>
      </c>
    </row>
    <row r="10" spans="1:33" ht="23.25" customHeight="1" x14ac:dyDescent="0.4">
      <c r="A10" s="37">
        <v>1</v>
      </c>
      <c r="B10" s="15" t="str">
        <f>DATOS!B3</f>
        <v>JOSÉ</v>
      </c>
      <c r="C10" s="36"/>
      <c r="D10" s="36"/>
      <c r="E10" s="36"/>
      <c r="F10" s="36"/>
      <c r="G10" s="36"/>
      <c r="H10" s="36"/>
      <c r="I10" s="34"/>
      <c r="J10" s="34"/>
      <c r="K10" s="38" t="s">
        <v>61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G10" s="39">
        <v>1</v>
      </c>
    </row>
    <row r="11" spans="1:33" ht="23.25" customHeight="1" x14ac:dyDescent="0.2">
      <c r="A11" s="37">
        <v>2</v>
      </c>
      <c r="B11" s="15">
        <f>DATOS!B4</f>
        <v>0</v>
      </c>
      <c r="C11" s="36"/>
      <c r="D11" s="36"/>
      <c r="E11" s="36"/>
      <c r="F11" s="36"/>
      <c r="G11" s="36"/>
      <c r="H11" s="36"/>
      <c r="I11" s="34"/>
      <c r="J11" s="34"/>
      <c r="K11" s="38" t="s">
        <v>60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33" ht="23.25" customHeight="1" x14ac:dyDescent="0.2">
      <c r="A12" s="37">
        <v>3</v>
      </c>
      <c r="B12" s="15">
        <f>DATOS!B5</f>
        <v>0</v>
      </c>
      <c r="C12" s="36"/>
      <c r="D12" s="36"/>
      <c r="E12" s="36"/>
      <c r="F12" s="36"/>
      <c r="G12" s="36"/>
      <c r="H12" s="36"/>
      <c r="I12" s="34"/>
      <c r="J12" s="34"/>
      <c r="K12" s="38" t="s">
        <v>59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33" ht="23.25" customHeight="1" x14ac:dyDescent="0.2">
      <c r="A13" s="37">
        <v>4</v>
      </c>
      <c r="B13" s="15">
        <f>DATOS!B6</f>
        <v>0</v>
      </c>
      <c r="C13" s="36"/>
      <c r="D13" s="36"/>
      <c r="E13" s="36"/>
      <c r="F13" s="36"/>
      <c r="G13" s="36"/>
      <c r="H13" s="36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33" ht="23.25" customHeight="1" x14ac:dyDescent="0.2">
      <c r="A14" s="37">
        <v>5</v>
      </c>
      <c r="B14" s="15">
        <f>DATOS!B7</f>
        <v>0</v>
      </c>
      <c r="C14" s="36"/>
      <c r="D14" s="36"/>
      <c r="E14" s="36"/>
      <c r="F14" s="36"/>
      <c r="G14" s="36"/>
      <c r="H14" s="36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33" ht="23.25" customHeight="1" x14ac:dyDescent="0.2">
      <c r="A15" s="37">
        <v>6</v>
      </c>
      <c r="B15" s="15">
        <f>DATOS!B8</f>
        <v>0</v>
      </c>
      <c r="C15" s="36"/>
      <c r="D15" s="36"/>
      <c r="E15" s="36"/>
      <c r="F15" s="36"/>
      <c r="G15" s="36"/>
      <c r="H15" s="36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33" ht="23.25" customHeight="1" x14ac:dyDescent="0.2">
      <c r="A16" s="37">
        <v>7</v>
      </c>
      <c r="B16" s="15">
        <f>DATOS!B9</f>
        <v>0</v>
      </c>
      <c r="C16" s="36"/>
      <c r="D16" s="36"/>
      <c r="E16" s="36"/>
      <c r="F16" s="36"/>
      <c r="G16" s="36"/>
      <c r="H16" s="36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3.25" customHeight="1" x14ac:dyDescent="0.2">
      <c r="A17" s="37">
        <v>8</v>
      </c>
      <c r="B17" s="15">
        <f>DATOS!B10</f>
        <v>0</v>
      </c>
      <c r="C17" s="36"/>
      <c r="D17" s="36"/>
      <c r="E17" s="36"/>
      <c r="F17" s="36"/>
      <c r="G17" s="36"/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23.25" customHeight="1" x14ac:dyDescent="0.2">
      <c r="A18" s="37">
        <v>9</v>
      </c>
      <c r="B18" s="15">
        <f>DATOS!B11</f>
        <v>0</v>
      </c>
      <c r="C18" s="36"/>
      <c r="D18" s="36"/>
      <c r="E18" s="36"/>
      <c r="F18" s="36"/>
      <c r="G18" s="36"/>
      <c r="H18" s="36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23.25" customHeight="1" x14ac:dyDescent="0.2">
      <c r="A19" s="37">
        <v>10</v>
      </c>
      <c r="B19" s="15">
        <f>DATOS!B12</f>
        <v>0</v>
      </c>
      <c r="C19" s="36"/>
      <c r="D19" s="36"/>
      <c r="E19" s="36"/>
      <c r="F19" s="36"/>
      <c r="G19" s="36"/>
      <c r="H19" s="3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23.25" customHeight="1" x14ac:dyDescent="0.2">
      <c r="A20" s="37">
        <v>11</v>
      </c>
      <c r="B20" s="15">
        <f>DATOS!B13</f>
        <v>0</v>
      </c>
      <c r="C20" s="36"/>
      <c r="D20" s="36"/>
      <c r="E20" s="36"/>
      <c r="F20" s="36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23.25" customHeight="1" x14ac:dyDescent="0.2">
      <c r="A21" s="37">
        <v>12</v>
      </c>
      <c r="B21" s="15">
        <f>DATOS!B14</f>
        <v>0</v>
      </c>
      <c r="C21" s="36"/>
      <c r="D21" s="36"/>
      <c r="E21" s="36"/>
      <c r="F21" s="36"/>
      <c r="G21" s="36"/>
      <c r="H21" s="36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23.25" customHeight="1" x14ac:dyDescent="0.2">
      <c r="A22" s="37">
        <v>13</v>
      </c>
      <c r="B22" s="15">
        <f>DATOS!B15</f>
        <v>0</v>
      </c>
      <c r="C22" s="36"/>
      <c r="D22" s="36"/>
      <c r="E22" s="36"/>
      <c r="F22" s="36"/>
      <c r="G22" s="36"/>
      <c r="H22" s="36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3.25" customHeight="1" x14ac:dyDescent="0.2">
      <c r="A23" s="37">
        <v>14</v>
      </c>
      <c r="B23" s="15">
        <f>DATOS!B16</f>
        <v>0</v>
      </c>
      <c r="C23" s="36"/>
      <c r="D23" s="36"/>
      <c r="E23" s="36"/>
      <c r="F23" s="36"/>
      <c r="G23" s="36"/>
      <c r="H23" s="3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23.25" customHeight="1" x14ac:dyDescent="0.2">
      <c r="A24" s="37">
        <v>15</v>
      </c>
      <c r="B24" s="15">
        <f>DATOS!B17</f>
        <v>0</v>
      </c>
      <c r="C24" s="36"/>
      <c r="D24" s="36"/>
      <c r="E24" s="36"/>
      <c r="F24" s="36"/>
      <c r="G24" s="36"/>
      <c r="H24" s="36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23.25" customHeight="1" x14ac:dyDescent="0.2">
      <c r="A25" s="37">
        <v>16</v>
      </c>
      <c r="B25" s="15">
        <f>DATOS!B18</f>
        <v>0</v>
      </c>
      <c r="C25" s="36"/>
      <c r="D25" s="36"/>
      <c r="E25" s="36"/>
      <c r="F25" s="36"/>
      <c r="G25" s="36"/>
      <c r="H25" s="36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3.25" customHeight="1" x14ac:dyDescent="0.2">
      <c r="A26" s="37">
        <v>17</v>
      </c>
      <c r="B26" s="15">
        <f>DATOS!B19</f>
        <v>0</v>
      </c>
      <c r="C26" s="36"/>
      <c r="D26" s="36"/>
      <c r="E26" s="36"/>
      <c r="F26" s="36"/>
      <c r="G26" s="36"/>
      <c r="H26" s="36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23.25" customHeight="1" x14ac:dyDescent="0.2">
      <c r="A27" s="37">
        <v>18</v>
      </c>
      <c r="B27" s="15">
        <f>DATOS!B20</f>
        <v>0</v>
      </c>
      <c r="C27" s="36"/>
      <c r="D27" s="36"/>
      <c r="E27" s="36"/>
      <c r="F27" s="36"/>
      <c r="G27" s="36"/>
      <c r="H27" s="3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3.25" customHeight="1" x14ac:dyDescent="0.2">
      <c r="A28" s="37">
        <v>19</v>
      </c>
      <c r="B28" s="15">
        <f>DATOS!B21</f>
        <v>0</v>
      </c>
      <c r="C28" s="36"/>
      <c r="D28" s="36"/>
      <c r="E28" s="36"/>
      <c r="F28" s="36"/>
      <c r="G28" s="36"/>
      <c r="H28" s="36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23.25" customHeight="1" x14ac:dyDescent="0.2">
      <c r="A29" s="37">
        <v>20</v>
      </c>
      <c r="B29" s="15">
        <f>DATOS!B22</f>
        <v>0</v>
      </c>
      <c r="C29" s="36"/>
      <c r="D29" s="36"/>
      <c r="E29" s="36"/>
      <c r="F29" s="36"/>
      <c r="G29" s="36"/>
      <c r="H29" s="3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23.25" customHeight="1" x14ac:dyDescent="0.2">
      <c r="A30" s="37">
        <v>21</v>
      </c>
      <c r="B30" s="15">
        <f>DATOS!B23</f>
        <v>0</v>
      </c>
      <c r="C30" s="36"/>
      <c r="D30" s="36"/>
      <c r="E30" s="36"/>
      <c r="F30" s="36"/>
      <c r="G30" s="36"/>
      <c r="H30" s="36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23.25" customHeight="1" x14ac:dyDescent="0.2">
      <c r="A31" s="37">
        <v>22</v>
      </c>
      <c r="B31" s="15">
        <f>DATOS!B24</f>
        <v>0</v>
      </c>
      <c r="C31" s="36"/>
      <c r="D31" s="36"/>
      <c r="E31" s="36"/>
      <c r="F31" s="36"/>
      <c r="G31" s="36"/>
      <c r="H31" s="36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23.25" customHeight="1" x14ac:dyDescent="0.2">
      <c r="A32" s="37">
        <v>23</v>
      </c>
      <c r="B32" s="15">
        <f>DATOS!B25</f>
        <v>0</v>
      </c>
      <c r="C32" s="36"/>
      <c r="D32" s="36"/>
      <c r="E32" s="36"/>
      <c r="F32" s="36"/>
      <c r="G32" s="36"/>
      <c r="H32" s="3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23.25" customHeight="1" x14ac:dyDescent="0.2">
      <c r="A33" s="37">
        <v>24</v>
      </c>
      <c r="B33" s="15">
        <f>DATOS!B26</f>
        <v>0</v>
      </c>
      <c r="C33" s="36"/>
      <c r="D33" s="36"/>
      <c r="E33" s="36"/>
      <c r="F33" s="36"/>
      <c r="G33" s="36"/>
      <c r="H33" s="3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23.25" customHeight="1" x14ac:dyDescent="0.2">
      <c r="A34" s="37">
        <v>25</v>
      </c>
      <c r="B34" s="15">
        <f>DATOS!B27</f>
        <v>0</v>
      </c>
      <c r="C34" s="36"/>
      <c r="D34" s="36"/>
      <c r="E34" s="36"/>
      <c r="F34" s="36"/>
      <c r="G34" s="36"/>
      <c r="H34" s="36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23.25" customHeight="1" x14ac:dyDescent="0.2">
      <c r="A35" s="37">
        <v>26</v>
      </c>
      <c r="B35" s="15">
        <f>DATOS!B28</f>
        <v>0</v>
      </c>
      <c r="C35" s="36"/>
      <c r="D35" s="36"/>
      <c r="E35" s="36"/>
      <c r="F35" s="36"/>
      <c r="G35" s="36"/>
      <c r="H35" s="36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23.25" customHeight="1" x14ac:dyDescent="0.2">
      <c r="A36" s="37">
        <v>27</v>
      </c>
      <c r="B36" s="15">
        <f>DATOS!B29</f>
        <v>0</v>
      </c>
      <c r="C36" s="36"/>
      <c r="D36" s="36"/>
      <c r="E36" s="36"/>
      <c r="F36" s="36"/>
      <c r="G36" s="36"/>
      <c r="H36" s="36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23.25" customHeight="1" x14ac:dyDescent="0.2">
      <c r="A37" s="37">
        <v>28</v>
      </c>
      <c r="B37" s="15">
        <f>DATOS!B30</f>
        <v>0</v>
      </c>
      <c r="C37" s="36"/>
      <c r="D37" s="36"/>
      <c r="E37" s="36"/>
      <c r="F37" s="36"/>
      <c r="G37" s="36"/>
      <c r="H37" s="36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23.25" customHeight="1" x14ac:dyDescent="0.2">
      <c r="A38" s="37">
        <v>29</v>
      </c>
      <c r="B38" s="15">
        <f>DATOS!B31</f>
        <v>0</v>
      </c>
      <c r="C38" s="36"/>
      <c r="D38" s="36"/>
      <c r="E38" s="36"/>
      <c r="F38" s="36"/>
      <c r="G38" s="36"/>
      <c r="H38" s="36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23.25" customHeight="1" x14ac:dyDescent="0.2">
      <c r="A39" s="37">
        <v>30</v>
      </c>
      <c r="B39" s="15">
        <f>DATOS!B32</f>
        <v>0</v>
      </c>
      <c r="C39" s="36"/>
      <c r="D39" s="36"/>
      <c r="E39" s="36"/>
      <c r="F39" s="36"/>
      <c r="G39" s="36"/>
      <c r="H39" s="36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23.25" customHeight="1" x14ac:dyDescent="0.2">
      <c r="A40" s="37">
        <v>31</v>
      </c>
      <c r="B40" s="15">
        <f>DATOS!B33</f>
        <v>0</v>
      </c>
      <c r="C40" s="36"/>
      <c r="D40" s="36"/>
      <c r="E40" s="36"/>
      <c r="F40" s="36"/>
      <c r="G40" s="36"/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23.25" customHeight="1" x14ac:dyDescent="0.2">
      <c r="A41" s="37">
        <v>32</v>
      </c>
      <c r="B41" s="15">
        <f>DATOS!B34</f>
        <v>0</v>
      </c>
      <c r="C41" s="36"/>
      <c r="D41" s="36"/>
      <c r="E41" s="36"/>
      <c r="F41" s="36"/>
      <c r="G41" s="36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23.25" customHeight="1" x14ac:dyDescent="0.2">
      <c r="A42" s="37">
        <v>33</v>
      </c>
      <c r="B42" s="15">
        <f>DATOS!B35</f>
        <v>0</v>
      </c>
      <c r="C42" s="36"/>
      <c r="D42" s="36"/>
      <c r="E42" s="36"/>
      <c r="F42" s="36"/>
      <c r="G42" s="36"/>
      <c r="H42" s="36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23.25" customHeight="1" x14ac:dyDescent="0.2">
      <c r="A43" s="37">
        <v>34</v>
      </c>
      <c r="B43" s="15">
        <f>DATOS!B36</f>
        <v>0</v>
      </c>
      <c r="C43" s="36"/>
      <c r="D43" s="36"/>
      <c r="E43" s="36"/>
      <c r="F43" s="36"/>
      <c r="G43" s="36"/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23.25" customHeight="1" x14ac:dyDescent="0.2">
      <c r="A44" s="37">
        <v>35</v>
      </c>
      <c r="B44" s="15">
        <f>DATOS!B37</f>
        <v>0</v>
      </c>
      <c r="C44" s="36"/>
      <c r="D44" s="36"/>
      <c r="E44" s="36"/>
      <c r="F44" s="36"/>
      <c r="G44" s="36"/>
      <c r="H44" s="36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23.25" customHeight="1" x14ac:dyDescent="0.2">
      <c r="A45" s="37">
        <v>36</v>
      </c>
      <c r="B45" s="15">
        <f>DATOS!B38</f>
        <v>0</v>
      </c>
      <c r="C45" s="36"/>
      <c r="D45" s="36"/>
      <c r="E45" s="36"/>
      <c r="F45" s="36"/>
      <c r="G45" s="36"/>
      <c r="H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3.25" customHeight="1" x14ac:dyDescent="0.2">
      <c r="A46" s="37">
        <v>37</v>
      </c>
      <c r="B46" s="15">
        <f>DATOS!B39</f>
        <v>0</v>
      </c>
      <c r="C46" s="36"/>
      <c r="D46" s="36"/>
      <c r="E46" s="36"/>
      <c r="F46" s="36"/>
      <c r="G46" s="36"/>
      <c r="H46" s="3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23.25" customHeight="1" x14ac:dyDescent="0.2">
      <c r="A47" s="37">
        <v>38</v>
      </c>
      <c r="B47" s="15">
        <f>DATOS!B40</f>
        <v>0</v>
      </c>
      <c r="C47" s="36"/>
      <c r="D47" s="36"/>
      <c r="E47" s="36"/>
      <c r="F47" s="36"/>
      <c r="G47" s="36"/>
      <c r="H47" s="36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23.25" customHeight="1" x14ac:dyDescent="0.2">
      <c r="A48" s="37">
        <v>39</v>
      </c>
      <c r="B48" s="15">
        <f>DATOS!B41</f>
        <v>0</v>
      </c>
      <c r="C48" s="36"/>
      <c r="D48" s="36"/>
      <c r="E48" s="36"/>
      <c r="F48" s="36"/>
      <c r="G48" s="36"/>
      <c r="H48" s="3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23.25" customHeight="1" x14ac:dyDescent="0.2">
      <c r="A49" s="37">
        <v>40</v>
      </c>
      <c r="B49" s="15">
        <f>DATOS!B42</f>
        <v>0</v>
      </c>
      <c r="C49" s="36"/>
      <c r="D49" s="36"/>
      <c r="E49" s="36"/>
      <c r="F49" s="36"/>
      <c r="G49" s="36"/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4.25" customHeight="1" x14ac:dyDescent="0.2"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23.25" customHeight="1" x14ac:dyDescent="0.2">
      <c r="B51" s="31" t="s">
        <v>58</v>
      </c>
      <c r="C51" s="30">
        <f>COUNTIF(C10:C49,"A")</f>
        <v>0</v>
      </c>
      <c r="D51" s="30">
        <f t="shared" ref="D51:H51" si="0">COUNTIF(D10:D49,"A")</f>
        <v>0</v>
      </c>
      <c r="E51" s="30">
        <f t="shared" si="0"/>
        <v>0</v>
      </c>
      <c r="F51" s="30">
        <f t="shared" si="0"/>
        <v>0</v>
      </c>
      <c r="G51" s="30">
        <f t="shared" si="0"/>
        <v>0</v>
      </c>
      <c r="H51" s="30">
        <f t="shared" si="0"/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23.25" customHeight="1" x14ac:dyDescent="0.2">
      <c r="B52" s="33" t="s">
        <v>57</v>
      </c>
      <c r="C52" s="32">
        <f>COUNTIF(C10:C49,"B")</f>
        <v>0</v>
      </c>
      <c r="D52" s="32">
        <f t="shared" ref="D52:H52" si="1">COUNTIF(D10:D49,"B")</f>
        <v>0</v>
      </c>
      <c r="E52" s="32">
        <f t="shared" si="1"/>
        <v>0</v>
      </c>
      <c r="F52" s="32">
        <f t="shared" si="1"/>
        <v>0</v>
      </c>
      <c r="G52" s="32">
        <f t="shared" si="1"/>
        <v>0</v>
      </c>
      <c r="H52" s="32">
        <f t="shared" si="1"/>
        <v>0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3.25" customHeight="1" x14ac:dyDescent="0.2">
      <c r="B53" s="31" t="s">
        <v>56</v>
      </c>
      <c r="C53" s="30">
        <f>COUNTIF(C10:C49,"C")</f>
        <v>0</v>
      </c>
      <c r="D53" s="30">
        <f t="shared" ref="D53:H53" si="2">COUNTIF(D10:D49,"C")</f>
        <v>0</v>
      </c>
      <c r="E53" s="30">
        <f t="shared" si="2"/>
        <v>0</v>
      </c>
      <c r="F53" s="30">
        <f t="shared" si="2"/>
        <v>0</v>
      </c>
      <c r="G53" s="30">
        <f t="shared" si="2"/>
        <v>0</v>
      </c>
      <c r="H53" s="30">
        <f t="shared" si="2"/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</sheetData>
  <mergeCells count="15">
    <mergeCell ref="C1:H1"/>
    <mergeCell ref="I2:AA4"/>
    <mergeCell ref="A8:B8"/>
    <mergeCell ref="C8:C9"/>
    <mergeCell ref="E8:E9"/>
    <mergeCell ref="F8:F9"/>
    <mergeCell ref="G8:G9"/>
    <mergeCell ref="H8:H9"/>
    <mergeCell ref="A6:B6"/>
    <mergeCell ref="E6:F6"/>
    <mergeCell ref="G6:H6"/>
    <mergeCell ref="C6:D6"/>
    <mergeCell ref="D8:D9"/>
    <mergeCell ref="A2:H2"/>
    <mergeCell ref="A7:B7"/>
  </mergeCells>
  <dataValidations count="1">
    <dataValidation type="list" allowBlank="1" showInputMessage="1" showErrorMessage="1" sqref="C10:H49" xr:uid="{00000000-0002-0000-0300-000000000000}">
      <formula1>$K$10:$K$12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topLeftCell="B1" workbookViewId="0">
      <selection activeCell="P19" sqref="P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L51"/>
  <sheetViews>
    <sheetView zoomScale="66" zoomScaleNormal="66" workbookViewId="0">
      <pane xSplit="2" ySplit="5" topLeftCell="T6" activePane="bottomRight" state="frozen"/>
      <selection pane="topRight" activeCell="C1" sqref="C1"/>
      <selection pane="bottomLeft" activeCell="A5" sqref="A5"/>
      <selection pane="bottomRight" activeCell="U1" sqref="U1"/>
    </sheetView>
  </sheetViews>
  <sheetFormatPr baseColWidth="10" defaultColWidth="11.42578125" defaultRowHeight="12" x14ac:dyDescent="0.2"/>
  <cols>
    <col min="1" max="1" width="4.85546875" style="28" customWidth="1"/>
    <col min="2" max="2" width="40.42578125" style="27" customWidth="1"/>
    <col min="3" max="30" width="12.85546875" style="27" customWidth="1"/>
    <col min="31" max="34" width="10.42578125" style="27" customWidth="1"/>
    <col min="35" max="35" width="7.28515625" style="27" customWidth="1"/>
    <col min="36" max="37" width="13.85546875" style="27" customWidth="1"/>
    <col min="38" max="38" width="26" style="27" hidden="1" customWidth="1"/>
    <col min="39" max="16384" width="11.42578125" style="27"/>
  </cols>
  <sheetData>
    <row r="1" spans="1:38" ht="31.5" customHeight="1" x14ac:dyDescent="0.65">
      <c r="U1" s="108" t="s">
        <v>123</v>
      </c>
    </row>
    <row r="2" spans="1:38" ht="22.5" customHeight="1" x14ac:dyDescent="0.35">
      <c r="A2" s="95" t="s">
        <v>120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72"/>
      <c r="AF2" s="72"/>
      <c r="AG2" s="72"/>
      <c r="AH2" s="72"/>
      <c r="AI2" s="71"/>
      <c r="AJ2" s="71"/>
      <c r="AK2" s="71"/>
    </row>
    <row r="3" spans="1:38" ht="35.450000000000003" customHeight="1" x14ac:dyDescent="0.2">
      <c r="A3" s="99" t="s">
        <v>119</v>
      </c>
      <c r="B3" s="100"/>
      <c r="C3" s="105" t="s">
        <v>118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 t="s">
        <v>117</v>
      </c>
      <c r="O3" s="106"/>
      <c r="P3" s="106"/>
      <c r="Q3" s="106"/>
      <c r="R3" s="106"/>
      <c r="S3" s="106"/>
      <c r="T3" s="106"/>
      <c r="U3" s="107" t="s">
        <v>116</v>
      </c>
      <c r="V3" s="107"/>
      <c r="W3" s="107"/>
      <c r="X3" s="107"/>
      <c r="Y3" s="107"/>
      <c r="Z3" s="107"/>
      <c r="AA3" s="102" t="s">
        <v>115</v>
      </c>
      <c r="AB3" s="103"/>
      <c r="AC3" s="103"/>
      <c r="AD3" s="104"/>
      <c r="AE3" s="96" t="s">
        <v>10</v>
      </c>
      <c r="AF3" s="96"/>
      <c r="AG3" s="96"/>
      <c r="AH3" s="96"/>
    </row>
    <row r="4" spans="1:38" ht="151.9" customHeight="1" x14ac:dyDescent="0.2">
      <c r="A4" s="101" t="s">
        <v>114</v>
      </c>
      <c r="B4" s="101"/>
      <c r="C4" s="70" t="s">
        <v>113</v>
      </c>
      <c r="D4" s="68" t="s">
        <v>112</v>
      </c>
      <c r="E4" s="68" t="s">
        <v>111</v>
      </c>
      <c r="F4" s="69" t="s">
        <v>110</v>
      </c>
      <c r="G4" s="68" t="s">
        <v>109</v>
      </c>
      <c r="H4" s="68" t="s">
        <v>108</v>
      </c>
      <c r="I4" s="68" t="s">
        <v>107</v>
      </c>
      <c r="J4" s="68" t="s">
        <v>106</v>
      </c>
      <c r="K4" s="68" t="s">
        <v>105</v>
      </c>
      <c r="L4" s="68" t="s">
        <v>104</v>
      </c>
      <c r="M4" s="68" t="s">
        <v>103</v>
      </c>
      <c r="N4" s="68" t="s">
        <v>102</v>
      </c>
      <c r="O4" s="68" t="s">
        <v>101</v>
      </c>
      <c r="P4" s="68" t="s">
        <v>100</v>
      </c>
      <c r="Q4" s="68" t="s">
        <v>99</v>
      </c>
      <c r="R4" s="68" t="s">
        <v>98</v>
      </c>
      <c r="S4" s="68" t="s">
        <v>97</v>
      </c>
      <c r="T4" s="68" t="s">
        <v>96</v>
      </c>
      <c r="U4" s="68" t="s">
        <v>95</v>
      </c>
      <c r="V4" s="68" t="s">
        <v>94</v>
      </c>
      <c r="W4" s="68" t="s">
        <v>93</v>
      </c>
      <c r="X4" s="68" t="s">
        <v>92</v>
      </c>
      <c r="Y4" s="68" t="s">
        <v>91</v>
      </c>
      <c r="Z4" s="68" t="s">
        <v>90</v>
      </c>
      <c r="AA4" s="68" t="s">
        <v>89</v>
      </c>
      <c r="AB4" s="68" t="s">
        <v>88</v>
      </c>
      <c r="AC4" s="68" t="s">
        <v>87</v>
      </c>
      <c r="AD4" s="68" t="s">
        <v>86</v>
      </c>
      <c r="AE4" s="97" t="s">
        <v>14</v>
      </c>
      <c r="AF4" s="97" t="s">
        <v>12</v>
      </c>
      <c r="AG4" s="97" t="s">
        <v>121</v>
      </c>
      <c r="AH4" s="97" t="s">
        <v>13</v>
      </c>
      <c r="AJ4" s="60"/>
      <c r="AK4" s="60"/>
      <c r="AL4" s="60"/>
    </row>
    <row r="5" spans="1:38" ht="23.25" customHeight="1" x14ac:dyDescent="0.25">
      <c r="A5" s="67" t="s">
        <v>1</v>
      </c>
      <c r="B5" s="66" t="s">
        <v>0</v>
      </c>
      <c r="C5" s="65" t="s">
        <v>3</v>
      </c>
      <c r="D5" s="65" t="s">
        <v>4</v>
      </c>
      <c r="E5" s="65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17</v>
      </c>
      <c r="K5" s="65" t="s">
        <v>18</v>
      </c>
      <c r="L5" s="65" t="s">
        <v>19</v>
      </c>
      <c r="M5" s="65" t="s">
        <v>20</v>
      </c>
      <c r="N5" s="65" t="s">
        <v>21</v>
      </c>
      <c r="O5" s="65" t="s">
        <v>22</v>
      </c>
      <c r="P5" s="65" t="s">
        <v>23</v>
      </c>
      <c r="Q5" s="65" t="s">
        <v>24</v>
      </c>
      <c r="R5" s="65" t="s">
        <v>25</v>
      </c>
      <c r="S5" s="65" t="s">
        <v>26</v>
      </c>
      <c r="T5" s="65" t="s">
        <v>27</v>
      </c>
      <c r="U5" s="65" t="s">
        <v>29</v>
      </c>
      <c r="V5" s="65" t="s">
        <v>30</v>
      </c>
      <c r="W5" s="65" t="s">
        <v>31</v>
      </c>
      <c r="X5" s="65" t="s">
        <v>32</v>
      </c>
      <c r="Y5" s="65" t="s">
        <v>33</v>
      </c>
      <c r="Z5" s="65" t="s">
        <v>34</v>
      </c>
      <c r="AA5" s="65" t="s">
        <v>35</v>
      </c>
      <c r="AB5" s="65" t="s">
        <v>84</v>
      </c>
      <c r="AC5" s="65" t="s">
        <v>83</v>
      </c>
      <c r="AD5" s="65" t="s">
        <v>82</v>
      </c>
      <c r="AE5" s="98"/>
      <c r="AF5" s="98"/>
      <c r="AG5" s="98"/>
      <c r="AH5" s="98"/>
      <c r="AJ5" s="64"/>
      <c r="AK5" s="64"/>
      <c r="AL5" s="64"/>
    </row>
    <row r="6" spans="1:38" ht="23.25" customHeight="1" x14ac:dyDescent="0.25">
      <c r="A6" s="37">
        <v>1</v>
      </c>
      <c r="B6" s="15" t="str">
        <f>DATOS!B3</f>
        <v>JOSÉ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9">
        <f t="shared" ref="AE6" si="0">COUNTIF(C6:AD6,"1")</f>
        <v>0</v>
      </c>
      <c r="AF6" s="49">
        <f>COUNTIF(C6:AD6,"0")</f>
        <v>0</v>
      </c>
      <c r="AG6" s="49">
        <f>COUNTIF(C6:AD6,"PARCIALES")</f>
        <v>0</v>
      </c>
      <c r="AH6" s="49">
        <f>COUNTIF(C6:AD6,"OMITIDA")</f>
        <v>0</v>
      </c>
      <c r="AJ6" s="64"/>
      <c r="AK6" s="64"/>
      <c r="AL6" s="63">
        <v>1</v>
      </c>
    </row>
    <row r="7" spans="1:38" ht="23.25" customHeight="1" x14ac:dyDescent="0.2">
      <c r="A7" s="54">
        <v>2</v>
      </c>
      <c r="B7" s="15">
        <f>DATOS!B4</f>
        <v>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49">
        <f t="shared" ref="AE7:AE45" si="1">COUNTIF(C7:AD7,"1")</f>
        <v>0</v>
      </c>
      <c r="AF7" s="49">
        <f t="shared" ref="AF7:AF45" si="2">COUNTIF(C7:AD7,"0")</f>
        <v>0</v>
      </c>
      <c r="AG7" s="49">
        <f t="shared" ref="AG7:AG45" si="3">COUNTIF(C7:AD7,"PARCIALES")</f>
        <v>0</v>
      </c>
      <c r="AH7" s="49">
        <f t="shared" ref="AH7:AH45" si="4">COUNTIF(C7:AD7,"OMITIDA")</f>
        <v>0</v>
      </c>
      <c r="AJ7" s="60"/>
      <c r="AK7" s="60"/>
      <c r="AL7" s="62">
        <v>0</v>
      </c>
    </row>
    <row r="8" spans="1:38" ht="23.25" customHeight="1" x14ac:dyDescent="0.2">
      <c r="A8" s="37">
        <v>3</v>
      </c>
      <c r="B8" s="15">
        <f>DATOS!B5</f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 t="s">
        <v>57</v>
      </c>
      <c r="AE8" s="49">
        <f t="shared" si="1"/>
        <v>0</v>
      </c>
      <c r="AF8" s="49">
        <f t="shared" si="2"/>
        <v>0</v>
      </c>
      <c r="AG8" s="49">
        <f t="shared" si="3"/>
        <v>1</v>
      </c>
      <c r="AH8" s="49">
        <f t="shared" si="4"/>
        <v>0</v>
      </c>
      <c r="AJ8" s="60"/>
      <c r="AK8" s="60"/>
      <c r="AL8" s="61" t="s">
        <v>57</v>
      </c>
    </row>
    <row r="9" spans="1:38" ht="23.25" customHeight="1" x14ac:dyDescent="0.2">
      <c r="A9" s="54">
        <v>4</v>
      </c>
      <c r="B9" s="15">
        <f>DATOS!B6</f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49">
        <f t="shared" si="1"/>
        <v>0</v>
      </c>
      <c r="AF9" s="49">
        <f t="shared" si="2"/>
        <v>0</v>
      </c>
      <c r="AG9" s="49">
        <f t="shared" si="3"/>
        <v>0</v>
      </c>
      <c r="AH9" s="49">
        <f t="shared" si="4"/>
        <v>0</v>
      </c>
      <c r="AJ9" s="60"/>
      <c r="AK9" s="60"/>
      <c r="AL9" s="61" t="s">
        <v>85</v>
      </c>
    </row>
    <row r="10" spans="1:38" ht="23.25" customHeight="1" x14ac:dyDescent="0.2">
      <c r="A10" s="37">
        <v>5</v>
      </c>
      <c r="B10" s="15">
        <f>DATOS!B7</f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49">
        <f t="shared" si="1"/>
        <v>0</v>
      </c>
      <c r="AF10" s="49">
        <f t="shared" si="2"/>
        <v>0</v>
      </c>
      <c r="AG10" s="49">
        <f t="shared" si="3"/>
        <v>0</v>
      </c>
      <c r="AH10" s="49">
        <f t="shared" si="4"/>
        <v>0</v>
      </c>
      <c r="AJ10" s="60"/>
      <c r="AK10" s="60"/>
      <c r="AL10" s="60"/>
    </row>
    <row r="11" spans="1:38" ht="23.25" customHeight="1" x14ac:dyDescent="0.2">
      <c r="A11" s="54">
        <v>6</v>
      </c>
      <c r="B11" s="15">
        <f>DATOS!B8</f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9">
        <f t="shared" si="1"/>
        <v>0</v>
      </c>
      <c r="AF11" s="49">
        <f t="shared" si="2"/>
        <v>0</v>
      </c>
      <c r="AG11" s="49">
        <f t="shared" si="3"/>
        <v>0</v>
      </c>
      <c r="AH11" s="49">
        <f t="shared" si="4"/>
        <v>0</v>
      </c>
    </row>
    <row r="12" spans="1:38" ht="23.25" customHeight="1" x14ac:dyDescent="0.2">
      <c r="A12" s="37">
        <v>7</v>
      </c>
      <c r="B12" s="15">
        <f>DATOS!B9</f>
        <v>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49">
        <f t="shared" si="1"/>
        <v>0</v>
      </c>
      <c r="AF12" s="49">
        <f t="shared" si="2"/>
        <v>0</v>
      </c>
      <c r="AG12" s="49">
        <f t="shared" si="3"/>
        <v>0</v>
      </c>
      <c r="AH12" s="49">
        <f t="shared" si="4"/>
        <v>0</v>
      </c>
    </row>
    <row r="13" spans="1:38" ht="23.25" customHeight="1" x14ac:dyDescent="0.2">
      <c r="A13" s="54">
        <v>8</v>
      </c>
      <c r="B13" s="15">
        <f>DATOS!B10</f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9">
        <f t="shared" si="1"/>
        <v>0</v>
      </c>
      <c r="AF13" s="49">
        <f t="shared" si="2"/>
        <v>0</v>
      </c>
      <c r="AG13" s="49">
        <f t="shared" si="3"/>
        <v>0</v>
      </c>
      <c r="AH13" s="49">
        <f t="shared" si="4"/>
        <v>0</v>
      </c>
    </row>
    <row r="14" spans="1:38" ht="23.25" customHeight="1" x14ac:dyDescent="0.2">
      <c r="A14" s="37">
        <v>9</v>
      </c>
      <c r="B14" s="15">
        <f>DATOS!B11</f>
        <v>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49">
        <f t="shared" si="1"/>
        <v>0</v>
      </c>
      <c r="AF14" s="49">
        <f t="shared" si="2"/>
        <v>0</v>
      </c>
      <c r="AG14" s="49">
        <f t="shared" si="3"/>
        <v>0</v>
      </c>
      <c r="AH14" s="49">
        <f t="shared" si="4"/>
        <v>0</v>
      </c>
    </row>
    <row r="15" spans="1:38" ht="23.25" customHeight="1" x14ac:dyDescent="0.2">
      <c r="A15" s="54">
        <v>10</v>
      </c>
      <c r="B15" s="15">
        <f>DATOS!B12</f>
        <v>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49">
        <f t="shared" si="1"/>
        <v>0</v>
      </c>
      <c r="AF15" s="49">
        <f t="shared" si="2"/>
        <v>0</v>
      </c>
      <c r="AG15" s="49">
        <f t="shared" si="3"/>
        <v>0</v>
      </c>
      <c r="AH15" s="49">
        <f t="shared" si="4"/>
        <v>0</v>
      </c>
    </row>
    <row r="16" spans="1:38" ht="23.25" customHeight="1" x14ac:dyDescent="0.2">
      <c r="A16" s="37">
        <v>11</v>
      </c>
      <c r="B16" s="15">
        <f>DATOS!B13</f>
        <v>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49">
        <f t="shared" si="1"/>
        <v>0</v>
      </c>
      <c r="AF16" s="49">
        <f t="shared" si="2"/>
        <v>0</v>
      </c>
      <c r="AG16" s="49">
        <f t="shared" si="3"/>
        <v>0</v>
      </c>
      <c r="AH16" s="49">
        <f t="shared" si="4"/>
        <v>0</v>
      </c>
    </row>
    <row r="17" spans="1:38" ht="23.25" customHeight="1" x14ac:dyDescent="0.2">
      <c r="A17" s="54">
        <v>12</v>
      </c>
      <c r="B17" s="15">
        <f>DATOS!B14</f>
        <v>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49">
        <f t="shared" si="1"/>
        <v>0</v>
      </c>
      <c r="AF17" s="49">
        <f t="shared" si="2"/>
        <v>0</v>
      </c>
      <c r="AG17" s="49">
        <f t="shared" si="3"/>
        <v>0</v>
      </c>
      <c r="AH17" s="49">
        <f t="shared" si="4"/>
        <v>0</v>
      </c>
    </row>
    <row r="18" spans="1:38" ht="23.25" customHeight="1" x14ac:dyDescent="0.2">
      <c r="A18" s="59">
        <v>13</v>
      </c>
      <c r="B18" s="15">
        <f>DATOS!B15</f>
        <v>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49">
        <f t="shared" si="1"/>
        <v>0</v>
      </c>
      <c r="AF18" s="49">
        <f t="shared" si="2"/>
        <v>0</v>
      </c>
      <c r="AG18" s="49">
        <f t="shared" si="3"/>
        <v>0</v>
      </c>
      <c r="AH18" s="49">
        <f t="shared" si="4"/>
        <v>0</v>
      </c>
    </row>
    <row r="19" spans="1:38" ht="23.25" customHeight="1" x14ac:dyDescent="0.2">
      <c r="A19" s="54">
        <v>14</v>
      </c>
      <c r="B19" s="15">
        <f>DATOS!B16</f>
        <v>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49">
        <f t="shared" si="1"/>
        <v>0</v>
      </c>
      <c r="AF19" s="49">
        <f t="shared" si="2"/>
        <v>0</v>
      </c>
      <c r="AG19" s="49">
        <f t="shared" si="3"/>
        <v>0</v>
      </c>
      <c r="AH19" s="49">
        <f t="shared" si="4"/>
        <v>0</v>
      </c>
      <c r="AL19" s="57"/>
    </row>
    <row r="20" spans="1:38" ht="23.25" customHeight="1" x14ac:dyDescent="0.2">
      <c r="A20" s="37">
        <v>15</v>
      </c>
      <c r="B20" s="15">
        <f>DATOS!B17</f>
        <v>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49">
        <f t="shared" si="1"/>
        <v>0</v>
      </c>
      <c r="AF20" s="49">
        <f t="shared" si="2"/>
        <v>0</v>
      </c>
      <c r="AG20" s="49">
        <f t="shared" si="3"/>
        <v>0</v>
      </c>
      <c r="AH20" s="49">
        <f t="shared" si="4"/>
        <v>0</v>
      </c>
      <c r="AL20" s="57"/>
    </row>
    <row r="21" spans="1:38" ht="23.25" customHeight="1" x14ac:dyDescent="0.2">
      <c r="A21" s="54">
        <v>16</v>
      </c>
      <c r="B21" s="15">
        <f>DATOS!B18</f>
        <v>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49">
        <f t="shared" si="1"/>
        <v>0</v>
      </c>
      <c r="AF21" s="49">
        <f t="shared" si="2"/>
        <v>0</v>
      </c>
      <c r="AG21" s="49">
        <f t="shared" si="3"/>
        <v>0</v>
      </c>
      <c r="AH21" s="49">
        <f t="shared" si="4"/>
        <v>0</v>
      </c>
      <c r="AL21" s="56"/>
    </row>
    <row r="22" spans="1:38" ht="23.25" customHeight="1" x14ac:dyDescent="0.2">
      <c r="A22" s="37">
        <v>17</v>
      </c>
      <c r="B22" s="15">
        <f>DATOS!B19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49">
        <f t="shared" si="1"/>
        <v>0</v>
      </c>
      <c r="AF22" s="49">
        <f t="shared" si="2"/>
        <v>0</v>
      </c>
      <c r="AG22" s="49">
        <f t="shared" si="3"/>
        <v>0</v>
      </c>
      <c r="AH22" s="49">
        <f t="shared" si="4"/>
        <v>0</v>
      </c>
    </row>
    <row r="23" spans="1:38" ht="23.25" customHeight="1" x14ac:dyDescent="0.2">
      <c r="A23" s="54">
        <v>18</v>
      </c>
      <c r="B23" s="15">
        <f>DATOS!B20</f>
        <v>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49">
        <f t="shared" si="1"/>
        <v>0</v>
      </c>
      <c r="AF23" s="49">
        <f t="shared" si="2"/>
        <v>0</v>
      </c>
      <c r="AG23" s="49">
        <f t="shared" si="3"/>
        <v>0</v>
      </c>
      <c r="AH23" s="49">
        <f t="shared" si="4"/>
        <v>0</v>
      </c>
    </row>
    <row r="24" spans="1:38" ht="23.25" customHeight="1" x14ac:dyDescent="0.2">
      <c r="A24" s="37">
        <v>19</v>
      </c>
      <c r="B24" s="15">
        <f>DATOS!B21</f>
        <v>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49">
        <f t="shared" si="1"/>
        <v>0</v>
      </c>
      <c r="AF24" s="49">
        <f t="shared" si="2"/>
        <v>0</v>
      </c>
      <c r="AG24" s="49">
        <f t="shared" si="3"/>
        <v>0</v>
      </c>
      <c r="AH24" s="49">
        <f t="shared" si="4"/>
        <v>0</v>
      </c>
    </row>
    <row r="25" spans="1:38" ht="23.25" customHeight="1" x14ac:dyDescent="0.2">
      <c r="A25" s="54">
        <v>20</v>
      </c>
      <c r="B25" s="15">
        <f>DATOS!B22</f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49">
        <f t="shared" si="1"/>
        <v>0</v>
      </c>
      <c r="AF25" s="49">
        <f t="shared" si="2"/>
        <v>0</v>
      </c>
      <c r="AG25" s="49">
        <f t="shared" si="3"/>
        <v>0</v>
      </c>
      <c r="AH25" s="49">
        <f t="shared" si="4"/>
        <v>0</v>
      </c>
    </row>
    <row r="26" spans="1:38" ht="23.25" customHeight="1" x14ac:dyDescent="0.2">
      <c r="A26" s="37">
        <v>21</v>
      </c>
      <c r="B26" s="15">
        <f>DATOS!B23</f>
        <v>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49">
        <f t="shared" si="1"/>
        <v>0</v>
      </c>
      <c r="AF26" s="49">
        <f t="shared" si="2"/>
        <v>0</v>
      </c>
      <c r="AG26" s="49">
        <f t="shared" si="3"/>
        <v>0</v>
      </c>
      <c r="AH26" s="49">
        <f t="shared" si="4"/>
        <v>0</v>
      </c>
    </row>
    <row r="27" spans="1:38" ht="23.25" customHeight="1" x14ac:dyDescent="0.2">
      <c r="A27" s="54">
        <v>22</v>
      </c>
      <c r="B27" s="15">
        <f>DATOS!B24</f>
        <v>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49">
        <f t="shared" si="1"/>
        <v>0</v>
      </c>
      <c r="AF27" s="49">
        <f t="shared" si="2"/>
        <v>0</v>
      </c>
      <c r="AG27" s="49">
        <f t="shared" si="3"/>
        <v>0</v>
      </c>
      <c r="AH27" s="49">
        <f t="shared" si="4"/>
        <v>0</v>
      </c>
    </row>
    <row r="28" spans="1:38" ht="23.25" customHeight="1" x14ac:dyDescent="0.2">
      <c r="A28" s="37">
        <v>23</v>
      </c>
      <c r="B28" s="15">
        <f>DATOS!B25</f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49">
        <f t="shared" si="1"/>
        <v>0</v>
      </c>
      <c r="AF28" s="49">
        <f t="shared" si="2"/>
        <v>0</v>
      </c>
      <c r="AG28" s="49">
        <f t="shared" si="3"/>
        <v>0</v>
      </c>
      <c r="AH28" s="49">
        <f t="shared" si="4"/>
        <v>0</v>
      </c>
    </row>
    <row r="29" spans="1:38" ht="23.25" customHeight="1" x14ac:dyDescent="0.2">
      <c r="A29" s="54">
        <v>24</v>
      </c>
      <c r="B29" s="15">
        <f>DATOS!B26</f>
        <v>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49">
        <f t="shared" si="1"/>
        <v>0</v>
      </c>
      <c r="AF29" s="49">
        <f t="shared" si="2"/>
        <v>0</v>
      </c>
      <c r="AG29" s="49">
        <f t="shared" si="3"/>
        <v>0</v>
      </c>
      <c r="AH29" s="49">
        <f t="shared" si="4"/>
        <v>0</v>
      </c>
    </row>
    <row r="30" spans="1:38" ht="23.25" customHeight="1" x14ac:dyDescent="0.2">
      <c r="A30" s="37">
        <v>25</v>
      </c>
      <c r="B30" s="15">
        <f>DATOS!B27</f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49">
        <f t="shared" si="1"/>
        <v>0</v>
      </c>
      <c r="AF30" s="49">
        <f t="shared" si="2"/>
        <v>0</v>
      </c>
      <c r="AG30" s="49">
        <f t="shared" si="3"/>
        <v>0</v>
      </c>
      <c r="AH30" s="49">
        <f t="shared" si="4"/>
        <v>0</v>
      </c>
    </row>
    <row r="31" spans="1:38" ht="23.25" customHeight="1" x14ac:dyDescent="0.2">
      <c r="A31" s="54">
        <v>26</v>
      </c>
      <c r="B31" s="15">
        <f>DATOS!B28</f>
        <v>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49">
        <f t="shared" si="1"/>
        <v>0</v>
      </c>
      <c r="AF31" s="49">
        <f t="shared" si="2"/>
        <v>0</v>
      </c>
      <c r="AG31" s="49">
        <f t="shared" si="3"/>
        <v>0</v>
      </c>
      <c r="AH31" s="49">
        <f t="shared" si="4"/>
        <v>0</v>
      </c>
    </row>
    <row r="32" spans="1:38" ht="23.25" customHeight="1" x14ac:dyDescent="0.2">
      <c r="A32" s="37">
        <v>27</v>
      </c>
      <c r="B32" s="15">
        <f>DATOS!B29</f>
        <v>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49">
        <f t="shared" si="1"/>
        <v>0</v>
      </c>
      <c r="AF32" s="49">
        <f t="shared" si="2"/>
        <v>0</v>
      </c>
      <c r="AG32" s="49">
        <f t="shared" si="3"/>
        <v>0</v>
      </c>
      <c r="AH32" s="49">
        <f t="shared" si="4"/>
        <v>0</v>
      </c>
    </row>
    <row r="33" spans="1:36" ht="23.25" customHeight="1" x14ac:dyDescent="0.2">
      <c r="A33" s="54">
        <v>28</v>
      </c>
      <c r="B33" s="15">
        <f>DATOS!B30</f>
        <v>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49">
        <f t="shared" si="1"/>
        <v>0</v>
      </c>
      <c r="AF33" s="49">
        <f t="shared" si="2"/>
        <v>0</v>
      </c>
      <c r="AG33" s="49">
        <f t="shared" si="3"/>
        <v>0</v>
      </c>
      <c r="AH33" s="49">
        <f t="shared" si="4"/>
        <v>0</v>
      </c>
    </row>
    <row r="34" spans="1:36" ht="23.25" customHeight="1" x14ac:dyDescent="0.2">
      <c r="A34" s="37">
        <v>29</v>
      </c>
      <c r="B34" s="15">
        <f>DATOS!B31</f>
        <v>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49">
        <f t="shared" si="1"/>
        <v>0</v>
      </c>
      <c r="AF34" s="49">
        <f t="shared" si="2"/>
        <v>0</v>
      </c>
      <c r="AG34" s="49">
        <f t="shared" si="3"/>
        <v>0</v>
      </c>
      <c r="AH34" s="49">
        <f t="shared" si="4"/>
        <v>0</v>
      </c>
    </row>
    <row r="35" spans="1:36" ht="23.25" customHeight="1" x14ac:dyDescent="0.2">
      <c r="A35" s="54">
        <v>30</v>
      </c>
      <c r="B35" s="15">
        <f>DATOS!B32</f>
        <v>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49">
        <f t="shared" si="1"/>
        <v>0</v>
      </c>
      <c r="AF35" s="49">
        <f t="shared" si="2"/>
        <v>0</v>
      </c>
      <c r="AG35" s="49">
        <f t="shared" si="3"/>
        <v>0</v>
      </c>
      <c r="AH35" s="49">
        <f t="shared" si="4"/>
        <v>0</v>
      </c>
    </row>
    <row r="36" spans="1:36" ht="23.25" customHeight="1" x14ac:dyDescent="0.2">
      <c r="A36" s="37">
        <v>31</v>
      </c>
      <c r="B36" s="15">
        <f>DATOS!B33</f>
        <v>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49">
        <f t="shared" si="1"/>
        <v>0</v>
      </c>
      <c r="AF36" s="49">
        <f t="shared" si="2"/>
        <v>0</v>
      </c>
      <c r="AG36" s="49">
        <f t="shared" si="3"/>
        <v>0</v>
      </c>
      <c r="AH36" s="49">
        <f t="shared" si="4"/>
        <v>0</v>
      </c>
    </row>
    <row r="37" spans="1:36" ht="23.25" customHeight="1" x14ac:dyDescent="0.2">
      <c r="A37" s="54">
        <v>32</v>
      </c>
      <c r="B37" s="15">
        <f>DATOS!B34</f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49">
        <f t="shared" si="1"/>
        <v>0</v>
      </c>
      <c r="AF37" s="49">
        <f t="shared" si="2"/>
        <v>0</v>
      </c>
      <c r="AG37" s="49">
        <f t="shared" si="3"/>
        <v>0</v>
      </c>
      <c r="AH37" s="49">
        <f t="shared" si="4"/>
        <v>0</v>
      </c>
    </row>
    <row r="38" spans="1:36" ht="23.25" customHeight="1" x14ac:dyDescent="0.2">
      <c r="A38" s="37">
        <v>33</v>
      </c>
      <c r="B38" s="15">
        <f>DATOS!B35</f>
        <v>0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9">
        <f t="shared" si="1"/>
        <v>0</v>
      </c>
      <c r="AF38" s="49">
        <f t="shared" si="2"/>
        <v>0</v>
      </c>
      <c r="AG38" s="49">
        <f t="shared" si="3"/>
        <v>0</v>
      </c>
      <c r="AH38" s="49">
        <f t="shared" si="4"/>
        <v>0</v>
      </c>
    </row>
    <row r="39" spans="1:36" ht="23.25" customHeight="1" x14ac:dyDescent="0.2">
      <c r="A39" s="54">
        <v>34</v>
      </c>
      <c r="B39" s="15">
        <f>DATOS!B36</f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49">
        <f t="shared" si="1"/>
        <v>0</v>
      </c>
      <c r="AF39" s="49">
        <f t="shared" si="2"/>
        <v>0</v>
      </c>
      <c r="AG39" s="49">
        <f t="shared" si="3"/>
        <v>0</v>
      </c>
      <c r="AH39" s="49">
        <f t="shared" si="4"/>
        <v>0</v>
      </c>
    </row>
    <row r="40" spans="1:36" ht="23.25" customHeight="1" x14ac:dyDescent="0.2">
      <c r="A40" s="37">
        <v>35</v>
      </c>
      <c r="B40" s="15">
        <f>DATOS!B37</f>
        <v>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49">
        <f t="shared" si="1"/>
        <v>0</v>
      </c>
      <c r="AF40" s="49">
        <f t="shared" si="2"/>
        <v>0</v>
      </c>
      <c r="AG40" s="49">
        <f t="shared" si="3"/>
        <v>0</v>
      </c>
      <c r="AH40" s="49">
        <f t="shared" si="4"/>
        <v>0</v>
      </c>
    </row>
    <row r="41" spans="1:36" ht="23.25" customHeight="1" x14ac:dyDescent="0.2">
      <c r="A41" s="54">
        <v>36</v>
      </c>
      <c r="B41" s="15">
        <f>DATOS!B38</f>
        <v>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49">
        <f t="shared" si="1"/>
        <v>0</v>
      </c>
      <c r="AF41" s="49">
        <f t="shared" si="2"/>
        <v>0</v>
      </c>
      <c r="AG41" s="49">
        <f t="shared" si="3"/>
        <v>0</v>
      </c>
      <c r="AH41" s="49">
        <f t="shared" si="4"/>
        <v>0</v>
      </c>
    </row>
    <row r="42" spans="1:36" ht="23.25" customHeight="1" x14ac:dyDescent="0.2">
      <c r="A42" s="37">
        <v>37</v>
      </c>
      <c r="B42" s="15">
        <f>DATOS!B39</f>
        <v>0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49">
        <f t="shared" si="1"/>
        <v>0</v>
      </c>
      <c r="AF42" s="49">
        <f t="shared" si="2"/>
        <v>0</v>
      </c>
      <c r="AG42" s="49">
        <f t="shared" si="3"/>
        <v>0</v>
      </c>
      <c r="AH42" s="49">
        <f t="shared" si="4"/>
        <v>0</v>
      </c>
    </row>
    <row r="43" spans="1:36" ht="23.25" customHeight="1" x14ac:dyDescent="0.2">
      <c r="A43" s="54">
        <v>38</v>
      </c>
      <c r="B43" s="15">
        <f>DATOS!B40</f>
        <v>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49">
        <f t="shared" si="1"/>
        <v>0</v>
      </c>
      <c r="AF43" s="49">
        <f t="shared" si="2"/>
        <v>0</v>
      </c>
      <c r="AG43" s="49">
        <f t="shared" si="3"/>
        <v>0</v>
      </c>
      <c r="AH43" s="49">
        <f t="shared" si="4"/>
        <v>0</v>
      </c>
    </row>
    <row r="44" spans="1:36" ht="23.25" customHeight="1" x14ac:dyDescent="0.2">
      <c r="A44" s="37">
        <v>39</v>
      </c>
      <c r="B44" s="15">
        <f>DATOS!B41</f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49">
        <f t="shared" si="1"/>
        <v>0</v>
      </c>
      <c r="AF44" s="49">
        <f t="shared" si="2"/>
        <v>0</v>
      </c>
      <c r="AG44" s="49">
        <f t="shared" si="3"/>
        <v>0</v>
      </c>
      <c r="AH44" s="49">
        <f t="shared" si="4"/>
        <v>0</v>
      </c>
    </row>
    <row r="45" spans="1:36" ht="23.25" customHeight="1" x14ac:dyDescent="0.2">
      <c r="A45" s="54">
        <v>40</v>
      </c>
      <c r="B45" s="15">
        <f>DATOS!B42</f>
        <v>0</v>
      </c>
      <c r="C45" s="53">
        <v>1</v>
      </c>
      <c r="D45" s="53">
        <v>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49">
        <f t="shared" si="1"/>
        <v>1</v>
      </c>
      <c r="AF45" s="49">
        <f t="shared" si="2"/>
        <v>1</v>
      </c>
      <c r="AG45" s="49">
        <f t="shared" si="3"/>
        <v>0</v>
      </c>
      <c r="AH45" s="49">
        <f t="shared" si="4"/>
        <v>0</v>
      </c>
    </row>
    <row r="46" spans="1:36" ht="39.75" customHeight="1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6" ht="23.25" customHeight="1" x14ac:dyDescent="0.3">
      <c r="B47" s="51" t="s">
        <v>15</v>
      </c>
      <c r="C47" s="52" t="s">
        <v>3</v>
      </c>
      <c r="D47" s="52" t="s">
        <v>4</v>
      </c>
      <c r="E47" s="52" t="s">
        <v>5</v>
      </c>
      <c r="F47" s="52" t="s">
        <v>6</v>
      </c>
      <c r="G47" s="52" t="s">
        <v>7</v>
      </c>
      <c r="H47" s="52" t="s">
        <v>8</v>
      </c>
      <c r="I47" s="52" t="s">
        <v>9</v>
      </c>
      <c r="J47" s="52" t="s">
        <v>17</v>
      </c>
      <c r="K47" s="52" t="s">
        <v>18</v>
      </c>
      <c r="L47" s="52" t="s">
        <v>19</v>
      </c>
      <c r="M47" s="52" t="s">
        <v>20</v>
      </c>
      <c r="N47" s="52" t="s">
        <v>21</v>
      </c>
      <c r="O47" s="52" t="s">
        <v>22</v>
      </c>
      <c r="P47" s="52" t="s">
        <v>23</v>
      </c>
      <c r="Q47" s="52" t="s">
        <v>24</v>
      </c>
      <c r="R47" s="51" t="s">
        <v>25</v>
      </c>
      <c r="S47" s="51" t="s">
        <v>26</v>
      </c>
      <c r="T47" s="51" t="s">
        <v>27</v>
      </c>
      <c r="U47" s="51" t="s">
        <v>29</v>
      </c>
      <c r="V47" s="51" t="s">
        <v>30</v>
      </c>
      <c r="W47" s="51" t="s">
        <v>31</v>
      </c>
      <c r="X47" s="51" t="s">
        <v>32</v>
      </c>
      <c r="Y47" s="51" t="s">
        <v>33</v>
      </c>
      <c r="Z47" s="51" t="s">
        <v>34</v>
      </c>
      <c r="AA47" s="51" t="s">
        <v>35</v>
      </c>
      <c r="AB47" s="51" t="s">
        <v>84</v>
      </c>
      <c r="AC47" s="51" t="s">
        <v>83</v>
      </c>
      <c r="AD47" s="51" t="s">
        <v>82</v>
      </c>
      <c r="AF47" s="46"/>
      <c r="AG47" s="46"/>
      <c r="AH47" s="46"/>
      <c r="AI47" s="46"/>
      <c r="AJ47" s="46"/>
    </row>
    <row r="48" spans="1:36" ht="23.25" customHeight="1" x14ac:dyDescent="0.3">
      <c r="B48" s="50" t="s">
        <v>81</v>
      </c>
      <c r="C48" s="49">
        <f t="shared" ref="C48" si="5">COUNTIF(C6:C45,"1")</f>
        <v>1</v>
      </c>
      <c r="D48" s="49">
        <f t="shared" ref="D48:AD48" si="6">COUNTIF(D6:D45,"1")</f>
        <v>0</v>
      </c>
      <c r="E48" s="49">
        <f t="shared" si="6"/>
        <v>0</v>
      </c>
      <c r="F48" s="49">
        <f t="shared" si="6"/>
        <v>0</v>
      </c>
      <c r="G48" s="49">
        <f t="shared" si="6"/>
        <v>0</v>
      </c>
      <c r="H48" s="49">
        <f t="shared" si="6"/>
        <v>0</v>
      </c>
      <c r="I48" s="49">
        <f t="shared" si="6"/>
        <v>0</v>
      </c>
      <c r="J48" s="49">
        <f t="shared" si="6"/>
        <v>0</v>
      </c>
      <c r="K48" s="49">
        <f t="shared" si="6"/>
        <v>0</v>
      </c>
      <c r="L48" s="49">
        <f t="shared" si="6"/>
        <v>0</v>
      </c>
      <c r="M48" s="49">
        <f t="shared" si="6"/>
        <v>0</v>
      </c>
      <c r="N48" s="49">
        <f t="shared" si="6"/>
        <v>0</v>
      </c>
      <c r="O48" s="49">
        <f t="shared" si="6"/>
        <v>0</v>
      </c>
      <c r="P48" s="49">
        <f t="shared" si="6"/>
        <v>0</v>
      </c>
      <c r="Q48" s="49">
        <f t="shared" si="6"/>
        <v>0</v>
      </c>
      <c r="R48" s="49">
        <f t="shared" si="6"/>
        <v>0</v>
      </c>
      <c r="S48" s="49">
        <f t="shared" si="6"/>
        <v>0</v>
      </c>
      <c r="T48" s="49">
        <f t="shared" si="6"/>
        <v>0</v>
      </c>
      <c r="U48" s="49">
        <f t="shared" si="6"/>
        <v>0</v>
      </c>
      <c r="V48" s="49">
        <f t="shared" si="6"/>
        <v>0</v>
      </c>
      <c r="W48" s="49">
        <f t="shared" si="6"/>
        <v>0</v>
      </c>
      <c r="X48" s="49">
        <f t="shared" si="6"/>
        <v>0</v>
      </c>
      <c r="Y48" s="49">
        <f t="shared" si="6"/>
        <v>0</v>
      </c>
      <c r="Z48" s="49">
        <f t="shared" si="6"/>
        <v>0</v>
      </c>
      <c r="AA48" s="49">
        <f t="shared" si="6"/>
        <v>0</v>
      </c>
      <c r="AB48" s="49">
        <f t="shared" si="6"/>
        <v>0</v>
      </c>
      <c r="AC48" s="49">
        <f t="shared" si="6"/>
        <v>0</v>
      </c>
      <c r="AD48" s="49">
        <f t="shared" si="6"/>
        <v>0</v>
      </c>
      <c r="AF48" s="46"/>
      <c r="AG48" s="46"/>
      <c r="AH48" s="46"/>
      <c r="AI48" s="46"/>
      <c r="AJ48" s="46"/>
    </row>
    <row r="49" spans="2:36" ht="23.25" customHeight="1" x14ac:dyDescent="0.3">
      <c r="B49" s="48" t="s">
        <v>12</v>
      </c>
      <c r="C49" s="47">
        <f t="shared" ref="C49" si="7">COUNTIF(C6:C45,"0")</f>
        <v>0</v>
      </c>
      <c r="D49" s="47">
        <f t="shared" ref="D49:AD49" si="8">COUNTIF(D6:D45,"0")</f>
        <v>1</v>
      </c>
      <c r="E49" s="47">
        <f t="shared" si="8"/>
        <v>0</v>
      </c>
      <c r="F49" s="47">
        <f t="shared" si="8"/>
        <v>0</v>
      </c>
      <c r="G49" s="47">
        <f t="shared" si="8"/>
        <v>0</v>
      </c>
      <c r="H49" s="47">
        <f t="shared" si="8"/>
        <v>0</v>
      </c>
      <c r="I49" s="47">
        <f t="shared" si="8"/>
        <v>0</v>
      </c>
      <c r="J49" s="47">
        <f t="shared" si="8"/>
        <v>0</v>
      </c>
      <c r="K49" s="47">
        <f t="shared" si="8"/>
        <v>0</v>
      </c>
      <c r="L49" s="47">
        <f t="shared" si="8"/>
        <v>0</v>
      </c>
      <c r="M49" s="47">
        <f t="shared" si="8"/>
        <v>0</v>
      </c>
      <c r="N49" s="47">
        <f t="shared" si="8"/>
        <v>0</v>
      </c>
      <c r="O49" s="47">
        <f t="shared" si="8"/>
        <v>0</v>
      </c>
      <c r="P49" s="47">
        <f t="shared" si="8"/>
        <v>0</v>
      </c>
      <c r="Q49" s="47">
        <f t="shared" si="8"/>
        <v>0</v>
      </c>
      <c r="R49" s="47">
        <f t="shared" si="8"/>
        <v>0</v>
      </c>
      <c r="S49" s="47">
        <f t="shared" si="8"/>
        <v>0</v>
      </c>
      <c r="T49" s="47">
        <f t="shared" si="8"/>
        <v>0</v>
      </c>
      <c r="U49" s="47">
        <f t="shared" si="8"/>
        <v>0</v>
      </c>
      <c r="V49" s="47">
        <f t="shared" si="8"/>
        <v>0</v>
      </c>
      <c r="W49" s="47">
        <f t="shared" si="8"/>
        <v>0</v>
      </c>
      <c r="X49" s="47">
        <f t="shared" si="8"/>
        <v>0</v>
      </c>
      <c r="Y49" s="47">
        <f t="shared" si="8"/>
        <v>0</v>
      </c>
      <c r="Z49" s="47">
        <f t="shared" si="8"/>
        <v>0</v>
      </c>
      <c r="AA49" s="47">
        <f t="shared" si="8"/>
        <v>0</v>
      </c>
      <c r="AB49" s="47">
        <f t="shared" si="8"/>
        <v>0</v>
      </c>
      <c r="AC49" s="47">
        <f t="shared" si="8"/>
        <v>0</v>
      </c>
      <c r="AD49" s="47">
        <f t="shared" si="8"/>
        <v>0</v>
      </c>
      <c r="AF49" s="46"/>
      <c r="AG49" s="46"/>
      <c r="AH49" s="46"/>
      <c r="AI49" s="46"/>
      <c r="AJ49" s="46"/>
    </row>
    <row r="50" spans="2:36" ht="23.25" customHeight="1" x14ac:dyDescent="0.3">
      <c r="B50" s="48" t="s">
        <v>121</v>
      </c>
      <c r="C50" s="47">
        <f>COUNTIF(C6:C45,"PARCIALES")</f>
        <v>0</v>
      </c>
      <c r="D50" s="47">
        <f t="shared" ref="D50:AD50" si="9">COUNTIF(D6:D45,"PARCIALES")</f>
        <v>0</v>
      </c>
      <c r="E50" s="47">
        <f t="shared" si="9"/>
        <v>0</v>
      </c>
      <c r="F50" s="47">
        <f t="shared" si="9"/>
        <v>0</v>
      </c>
      <c r="G50" s="47">
        <f t="shared" si="9"/>
        <v>0</v>
      </c>
      <c r="H50" s="47">
        <f t="shared" si="9"/>
        <v>0</v>
      </c>
      <c r="I50" s="47">
        <f t="shared" si="9"/>
        <v>0</v>
      </c>
      <c r="J50" s="47">
        <f t="shared" si="9"/>
        <v>0</v>
      </c>
      <c r="K50" s="47">
        <f t="shared" si="9"/>
        <v>0</v>
      </c>
      <c r="L50" s="47">
        <f t="shared" si="9"/>
        <v>0</v>
      </c>
      <c r="M50" s="47">
        <f t="shared" si="9"/>
        <v>0</v>
      </c>
      <c r="N50" s="47">
        <f t="shared" si="9"/>
        <v>0</v>
      </c>
      <c r="O50" s="47">
        <f t="shared" si="9"/>
        <v>0</v>
      </c>
      <c r="P50" s="47">
        <f t="shared" si="9"/>
        <v>0</v>
      </c>
      <c r="Q50" s="47">
        <f t="shared" si="9"/>
        <v>0</v>
      </c>
      <c r="R50" s="47">
        <f t="shared" si="9"/>
        <v>0</v>
      </c>
      <c r="S50" s="47">
        <f t="shared" si="9"/>
        <v>0</v>
      </c>
      <c r="T50" s="47">
        <f t="shared" si="9"/>
        <v>0</v>
      </c>
      <c r="U50" s="47">
        <f t="shared" si="9"/>
        <v>0</v>
      </c>
      <c r="V50" s="47">
        <f t="shared" si="9"/>
        <v>0</v>
      </c>
      <c r="W50" s="47">
        <f t="shared" si="9"/>
        <v>0</v>
      </c>
      <c r="X50" s="47">
        <f t="shared" si="9"/>
        <v>0</v>
      </c>
      <c r="Y50" s="47">
        <f t="shared" si="9"/>
        <v>0</v>
      </c>
      <c r="Z50" s="47">
        <f t="shared" si="9"/>
        <v>0</v>
      </c>
      <c r="AA50" s="47">
        <f t="shared" si="9"/>
        <v>0</v>
      </c>
      <c r="AB50" s="47">
        <f t="shared" si="9"/>
        <v>0</v>
      </c>
      <c r="AC50" s="47">
        <f t="shared" si="9"/>
        <v>0</v>
      </c>
      <c r="AD50" s="47">
        <f t="shared" si="9"/>
        <v>1</v>
      </c>
      <c r="AF50" s="46"/>
      <c r="AG50" s="46"/>
      <c r="AH50" s="46"/>
      <c r="AI50" s="46"/>
      <c r="AJ50" s="46"/>
    </row>
    <row r="51" spans="2:36" ht="23.25" customHeight="1" x14ac:dyDescent="0.3">
      <c r="B51" s="48" t="s">
        <v>16</v>
      </c>
      <c r="C51" s="47">
        <f t="shared" ref="C51" si="10">COUNTIF(C6:C45,"OMITIDA")</f>
        <v>0</v>
      </c>
      <c r="D51" s="47">
        <f t="shared" ref="D51:AD51" si="11">COUNTIF(D6:D45,"OMITIDA")</f>
        <v>0</v>
      </c>
      <c r="E51" s="47">
        <f t="shared" si="11"/>
        <v>0</v>
      </c>
      <c r="F51" s="47">
        <f t="shared" si="11"/>
        <v>0</v>
      </c>
      <c r="G51" s="47">
        <f t="shared" si="11"/>
        <v>0</v>
      </c>
      <c r="H51" s="47">
        <f t="shared" si="11"/>
        <v>0</v>
      </c>
      <c r="I51" s="47">
        <f t="shared" si="11"/>
        <v>0</v>
      </c>
      <c r="J51" s="47">
        <f t="shared" si="11"/>
        <v>0</v>
      </c>
      <c r="K51" s="47">
        <f t="shared" si="11"/>
        <v>0</v>
      </c>
      <c r="L51" s="47">
        <f t="shared" si="11"/>
        <v>0</v>
      </c>
      <c r="M51" s="47">
        <f t="shared" si="11"/>
        <v>0</v>
      </c>
      <c r="N51" s="47">
        <f t="shared" si="11"/>
        <v>0</v>
      </c>
      <c r="O51" s="47">
        <f t="shared" si="11"/>
        <v>0</v>
      </c>
      <c r="P51" s="47">
        <f t="shared" si="11"/>
        <v>0</v>
      </c>
      <c r="Q51" s="47">
        <f t="shared" si="11"/>
        <v>0</v>
      </c>
      <c r="R51" s="47">
        <f t="shared" si="11"/>
        <v>0</v>
      </c>
      <c r="S51" s="47">
        <f t="shared" si="11"/>
        <v>0</v>
      </c>
      <c r="T51" s="47">
        <f t="shared" si="11"/>
        <v>0</v>
      </c>
      <c r="U51" s="47">
        <f t="shared" si="11"/>
        <v>0</v>
      </c>
      <c r="V51" s="47">
        <f t="shared" si="11"/>
        <v>0</v>
      </c>
      <c r="W51" s="47">
        <f t="shared" si="11"/>
        <v>0</v>
      </c>
      <c r="X51" s="47">
        <f t="shared" si="11"/>
        <v>0</v>
      </c>
      <c r="Y51" s="47">
        <f t="shared" si="11"/>
        <v>0</v>
      </c>
      <c r="Z51" s="47">
        <f t="shared" si="11"/>
        <v>0</v>
      </c>
      <c r="AA51" s="47">
        <f t="shared" si="11"/>
        <v>0</v>
      </c>
      <c r="AB51" s="47">
        <f t="shared" si="11"/>
        <v>0</v>
      </c>
      <c r="AC51" s="47">
        <f t="shared" si="11"/>
        <v>0</v>
      </c>
      <c r="AD51" s="47">
        <f t="shared" si="11"/>
        <v>0</v>
      </c>
      <c r="AF51" s="46"/>
      <c r="AG51" s="46"/>
      <c r="AH51" s="46"/>
      <c r="AI51" s="46"/>
      <c r="AJ51" s="46"/>
    </row>
  </sheetData>
  <mergeCells count="12">
    <mergeCell ref="A2:AD2"/>
    <mergeCell ref="AE3:AH3"/>
    <mergeCell ref="AE4:AE5"/>
    <mergeCell ref="AF4:AF5"/>
    <mergeCell ref="AH4:AH5"/>
    <mergeCell ref="A3:B3"/>
    <mergeCell ref="A4:B4"/>
    <mergeCell ref="AA3:AD3"/>
    <mergeCell ref="C3:M3"/>
    <mergeCell ref="N3:T3"/>
    <mergeCell ref="U3:Z3"/>
    <mergeCell ref="AG4:AG5"/>
  </mergeCells>
  <dataValidations count="1">
    <dataValidation type="list" allowBlank="1" showInputMessage="1" showErrorMessage="1" sqref="C6:AD45" xr:uid="{00000000-0002-0000-0500-000000000000}">
      <formula1>$AL$6:$AL$9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373F5F5-D06D-416E-B93C-DD6501A5819B}">
            <x14:iconSet iconSet="3Symbols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C6:AD45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"/>
  <sheetViews>
    <sheetView showGridLines="0" tabSelected="1" topLeftCell="A13"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</vt:lpstr>
      <vt:lpstr>REGIST LEC - 6</vt:lpstr>
      <vt:lpstr>GRAFICO LECTURA</vt:lpstr>
      <vt:lpstr>REGIST ESCRITURA-5</vt:lpstr>
      <vt:lpstr>GRAFICO  ESCRITURA</vt:lpstr>
      <vt:lpstr>REGIST MATE-6</vt:lpstr>
      <vt:lpstr>GRAFICO 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pc</cp:lastModifiedBy>
  <dcterms:created xsi:type="dcterms:W3CDTF">2021-07-08T22:33:12Z</dcterms:created>
  <dcterms:modified xsi:type="dcterms:W3CDTF">2023-03-23T13:51:50Z</dcterms:modified>
</cp:coreProperties>
</file>