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\Desktop\REGISTRO DE EVALUACIONES DIAGNOSTICAS\"/>
    </mc:Choice>
  </mc:AlternateContent>
  <xr:revisionPtr revIDLastSave="0" documentId="8_{190C5049-7015-4053-9021-884570BAAE08}" xr6:coauthVersionLast="47" xr6:coauthVersionMax="47" xr10:uidLastSave="{00000000-0000-0000-0000-000000000000}"/>
  <bookViews>
    <workbookView xWindow="-120" yWindow="-120" windowWidth="19440" windowHeight="15000" tabRatio="778" activeTab="1" xr2:uid="{00000000-000D-0000-FFFF-FFFF00000000}"/>
  </bookViews>
  <sheets>
    <sheet name="DATOS" sheetId="4" r:id="rId1"/>
    <sheet name="REGIST ESCRITURA-1" sheetId="1" r:id="rId2"/>
    <sheet name="GRAFICO  ESCRITURA" sheetId="8" r:id="rId3"/>
    <sheet name="REGIST LEC - 1" sheetId="2" r:id="rId4"/>
    <sheet name="GRAFICO LECTURA" sheetId="7" r:id="rId5"/>
    <sheet name="REGIST MATE-1" sheetId="3" r:id="rId6"/>
    <sheet name="GRAFICO MATE" sheetId="5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3" l="1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C50" i="3"/>
  <c r="AB7" i="3"/>
  <c r="AC7" i="3"/>
  <c r="AD7" i="3"/>
  <c r="AE7" i="3"/>
  <c r="AB8" i="3"/>
  <c r="AC8" i="3"/>
  <c r="AD8" i="3"/>
  <c r="AE8" i="3"/>
  <c r="AB9" i="3"/>
  <c r="AC9" i="3"/>
  <c r="AD9" i="3"/>
  <c r="AE9" i="3"/>
  <c r="AB10" i="3"/>
  <c r="AC10" i="3"/>
  <c r="AD10" i="3"/>
  <c r="AE10" i="3"/>
  <c r="AB11" i="3"/>
  <c r="AC11" i="3"/>
  <c r="AD11" i="3"/>
  <c r="AE11" i="3"/>
  <c r="AB12" i="3"/>
  <c r="AC12" i="3"/>
  <c r="AD12" i="3"/>
  <c r="AE12" i="3"/>
  <c r="AB13" i="3"/>
  <c r="AC13" i="3"/>
  <c r="AD13" i="3"/>
  <c r="AE13" i="3"/>
  <c r="AB14" i="3"/>
  <c r="AC14" i="3"/>
  <c r="AD14" i="3"/>
  <c r="AE14" i="3"/>
  <c r="AB15" i="3"/>
  <c r="AC15" i="3"/>
  <c r="AD15" i="3"/>
  <c r="AE15" i="3"/>
  <c r="AB16" i="3"/>
  <c r="AC16" i="3"/>
  <c r="AD16" i="3"/>
  <c r="AE16" i="3"/>
  <c r="AB17" i="3"/>
  <c r="AC17" i="3"/>
  <c r="AD17" i="3"/>
  <c r="AE17" i="3"/>
  <c r="AB18" i="3"/>
  <c r="AC18" i="3"/>
  <c r="AD18" i="3"/>
  <c r="AE18" i="3"/>
  <c r="AB19" i="3"/>
  <c r="AC19" i="3"/>
  <c r="AD19" i="3"/>
  <c r="AE19" i="3"/>
  <c r="AB20" i="3"/>
  <c r="AC20" i="3"/>
  <c r="AD20" i="3"/>
  <c r="AE20" i="3"/>
  <c r="AB21" i="3"/>
  <c r="AC21" i="3"/>
  <c r="AD21" i="3"/>
  <c r="AE21" i="3"/>
  <c r="AB22" i="3"/>
  <c r="AC22" i="3"/>
  <c r="AD22" i="3"/>
  <c r="AE22" i="3"/>
  <c r="AB23" i="3"/>
  <c r="AC23" i="3"/>
  <c r="AD23" i="3"/>
  <c r="AE23" i="3"/>
  <c r="AB24" i="3"/>
  <c r="AC24" i="3"/>
  <c r="AD24" i="3"/>
  <c r="AE24" i="3"/>
  <c r="AB25" i="3"/>
  <c r="AC25" i="3"/>
  <c r="AD25" i="3"/>
  <c r="AE25" i="3"/>
  <c r="AB26" i="3"/>
  <c r="AC26" i="3"/>
  <c r="AD26" i="3"/>
  <c r="AE26" i="3"/>
  <c r="AB27" i="3"/>
  <c r="AC27" i="3"/>
  <c r="AD27" i="3"/>
  <c r="AE27" i="3"/>
  <c r="AB28" i="3"/>
  <c r="AC28" i="3"/>
  <c r="AD28" i="3"/>
  <c r="AE28" i="3"/>
  <c r="AB29" i="3"/>
  <c r="AC29" i="3"/>
  <c r="AD29" i="3"/>
  <c r="AE29" i="3"/>
  <c r="AB30" i="3"/>
  <c r="AC30" i="3"/>
  <c r="AD30" i="3"/>
  <c r="AE30" i="3"/>
  <c r="AB31" i="3"/>
  <c r="AC31" i="3"/>
  <c r="AD31" i="3"/>
  <c r="AE31" i="3"/>
  <c r="AB32" i="3"/>
  <c r="AC32" i="3"/>
  <c r="AD32" i="3"/>
  <c r="AE32" i="3"/>
  <c r="AB33" i="3"/>
  <c r="AC33" i="3"/>
  <c r="AD33" i="3"/>
  <c r="AE33" i="3"/>
  <c r="AB34" i="3"/>
  <c r="AC34" i="3"/>
  <c r="AD34" i="3"/>
  <c r="AE34" i="3"/>
  <c r="AB35" i="3"/>
  <c r="AC35" i="3"/>
  <c r="AD35" i="3"/>
  <c r="AE35" i="3"/>
  <c r="AB36" i="3"/>
  <c r="AC36" i="3"/>
  <c r="AD36" i="3"/>
  <c r="AE36" i="3"/>
  <c r="AB37" i="3"/>
  <c r="AC37" i="3"/>
  <c r="AD37" i="3"/>
  <c r="AE37" i="3"/>
  <c r="AB38" i="3"/>
  <c r="AC38" i="3"/>
  <c r="AD38" i="3"/>
  <c r="AE38" i="3"/>
  <c r="AB39" i="3"/>
  <c r="AC39" i="3"/>
  <c r="AD39" i="3"/>
  <c r="AE39" i="3"/>
  <c r="AB40" i="3"/>
  <c r="AC40" i="3"/>
  <c r="AD40" i="3"/>
  <c r="AE40" i="3"/>
  <c r="AB41" i="3"/>
  <c r="AC41" i="3"/>
  <c r="AD41" i="3"/>
  <c r="AE41" i="3"/>
  <c r="AB42" i="3"/>
  <c r="AC42" i="3"/>
  <c r="AD42" i="3"/>
  <c r="AE42" i="3"/>
  <c r="AB43" i="3"/>
  <c r="AC43" i="3"/>
  <c r="AD43" i="3"/>
  <c r="AE43" i="3"/>
  <c r="AB44" i="3"/>
  <c r="AC44" i="3"/>
  <c r="AD44" i="3"/>
  <c r="AE44" i="3"/>
  <c r="AB45" i="3"/>
  <c r="AC45" i="3"/>
  <c r="AD45" i="3"/>
  <c r="AE45" i="3"/>
  <c r="AD6" i="3"/>
  <c r="AB6" i="3" l="1"/>
  <c r="AA7" i="2"/>
  <c r="AC6" i="2"/>
  <c r="AB6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6" i="2"/>
  <c r="AE6" i="3" l="1"/>
  <c r="AC6" i="3"/>
  <c r="AB7" i="2"/>
  <c r="AC7" i="2"/>
  <c r="AA8" i="2"/>
  <c r="AB8" i="2"/>
  <c r="AC8" i="2"/>
  <c r="AA9" i="2"/>
  <c r="AB9" i="2"/>
  <c r="AC9" i="2"/>
  <c r="AA10" i="2"/>
  <c r="AB10" i="2"/>
  <c r="AC10" i="2"/>
  <c r="AA11" i="2"/>
  <c r="AB11" i="2"/>
  <c r="AC11" i="2"/>
  <c r="AA12" i="2"/>
  <c r="AB12" i="2"/>
  <c r="AC12" i="2"/>
  <c r="AA13" i="2"/>
  <c r="AB13" i="2"/>
  <c r="AC13" i="2"/>
  <c r="AA14" i="2"/>
  <c r="AB14" i="2"/>
  <c r="AC14" i="2"/>
  <c r="AA15" i="2"/>
  <c r="AB15" i="2"/>
  <c r="AC15" i="2"/>
  <c r="AA16" i="2"/>
  <c r="AB16" i="2"/>
  <c r="AC16" i="2"/>
  <c r="AA17" i="2"/>
  <c r="AB17" i="2"/>
  <c r="AC17" i="2"/>
  <c r="AA18" i="2"/>
  <c r="AB18" i="2"/>
  <c r="AC18" i="2"/>
  <c r="AA19" i="2"/>
  <c r="AB19" i="2"/>
  <c r="AC19" i="2"/>
  <c r="AA20" i="2"/>
  <c r="AB20" i="2"/>
  <c r="AC20" i="2"/>
  <c r="AA21" i="2"/>
  <c r="AB21" i="2"/>
  <c r="AC21" i="2"/>
  <c r="AA22" i="2"/>
  <c r="AB22" i="2"/>
  <c r="AC22" i="2"/>
  <c r="AA23" i="2"/>
  <c r="AB23" i="2"/>
  <c r="AC23" i="2"/>
  <c r="AA24" i="2"/>
  <c r="AB24" i="2"/>
  <c r="AC24" i="2"/>
  <c r="AA25" i="2"/>
  <c r="AB25" i="2"/>
  <c r="AC25" i="2"/>
  <c r="AA26" i="2"/>
  <c r="AB26" i="2"/>
  <c r="AC26" i="2"/>
  <c r="AA27" i="2"/>
  <c r="AB27" i="2"/>
  <c r="AC27" i="2"/>
  <c r="AA28" i="2"/>
  <c r="AB28" i="2"/>
  <c r="AC28" i="2"/>
  <c r="AA29" i="2"/>
  <c r="AB29" i="2"/>
  <c r="AC29" i="2"/>
  <c r="AA30" i="2"/>
  <c r="AB30" i="2"/>
  <c r="AC30" i="2"/>
  <c r="AA31" i="2"/>
  <c r="AB31" i="2"/>
  <c r="AC31" i="2"/>
  <c r="AA32" i="2"/>
  <c r="AB32" i="2"/>
  <c r="AC32" i="2"/>
  <c r="AA33" i="2"/>
  <c r="AB33" i="2"/>
  <c r="AC33" i="2"/>
  <c r="AA34" i="2"/>
  <c r="AB34" i="2"/>
  <c r="AC34" i="2"/>
  <c r="AA35" i="2"/>
  <c r="AB35" i="2"/>
  <c r="AC35" i="2"/>
  <c r="AA36" i="2"/>
  <c r="AB36" i="2"/>
  <c r="AC36" i="2"/>
  <c r="AA37" i="2"/>
  <c r="AB37" i="2"/>
  <c r="AC37" i="2"/>
  <c r="AA38" i="2"/>
  <c r="AB38" i="2"/>
  <c r="AC38" i="2"/>
  <c r="AA39" i="2"/>
  <c r="AB39" i="2"/>
  <c r="AC39" i="2"/>
  <c r="AA40" i="2"/>
  <c r="AB40" i="2"/>
  <c r="AC40" i="2"/>
  <c r="AA41" i="2"/>
  <c r="AB41" i="2"/>
  <c r="AC41" i="2"/>
  <c r="AA42" i="2"/>
  <c r="AB42" i="2"/>
  <c r="AC42" i="2"/>
  <c r="AA43" i="2"/>
  <c r="AB43" i="2"/>
  <c r="AC43" i="2"/>
  <c r="AA44" i="2"/>
  <c r="AB44" i="2"/>
  <c r="AC44" i="2"/>
  <c r="AA45" i="2"/>
  <c r="AB45" i="2"/>
  <c r="AC45" i="2"/>
  <c r="D48" i="1"/>
  <c r="E48" i="1"/>
  <c r="F48" i="1"/>
  <c r="G48" i="1"/>
  <c r="D49" i="1"/>
  <c r="E49" i="1"/>
  <c r="F49" i="1"/>
  <c r="G49" i="1"/>
  <c r="D50" i="1"/>
  <c r="E50" i="1"/>
  <c r="F50" i="1"/>
  <c r="G50" i="1"/>
  <c r="C50" i="1"/>
  <c r="C49" i="1"/>
  <c r="C48" i="1"/>
  <c r="C51" i="3"/>
  <c r="C49" i="3"/>
  <c r="C52" i="2"/>
  <c r="C51" i="2"/>
  <c r="C50" i="2"/>
  <c r="C48" i="3"/>
  <c r="B6" i="3"/>
  <c r="B7" i="3"/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6" i="2"/>
  <c r="B4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</calcChain>
</file>

<file path=xl/sharedStrings.xml><?xml version="1.0" encoding="utf-8"?>
<sst xmlns="http://schemas.openxmlformats.org/spreadsheetml/2006/main" count="220" uniqueCount="121">
  <si>
    <t>Apellidos y nombres de los estudiantes</t>
  </si>
  <si>
    <t>N°</t>
  </si>
  <si>
    <t>Nombre del texto</t>
  </si>
  <si>
    <t>P1</t>
  </si>
  <si>
    <t>P2</t>
  </si>
  <si>
    <t>P3</t>
  </si>
  <si>
    <t>P4</t>
  </si>
  <si>
    <t>P5</t>
  </si>
  <si>
    <t>P6</t>
  </si>
  <si>
    <t>P7</t>
  </si>
  <si>
    <t>Resumen de las respuestas de cada estudiante</t>
  </si>
  <si>
    <r>
      <t>Adecuadas (</t>
    </r>
    <r>
      <rPr>
        <b/>
        <sz val="12"/>
        <color theme="1"/>
        <rFont val="Calibri"/>
        <family val="2"/>
      </rPr>
      <t>˅</t>
    </r>
    <r>
      <rPr>
        <b/>
        <sz val="12"/>
        <color theme="1"/>
        <rFont val="Calibri"/>
        <family val="2"/>
        <scheme val="minor"/>
      </rPr>
      <t>)</t>
    </r>
  </si>
  <si>
    <t>Inadecuadas ( X )</t>
  </si>
  <si>
    <t>Omitidas (— )</t>
  </si>
  <si>
    <r>
      <t>Adecuadas (</t>
    </r>
    <r>
      <rPr>
        <b/>
        <sz val="11"/>
        <color theme="1"/>
        <rFont val="Calibri"/>
        <family val="2"/>
      </rPr>
      <t>˅</t>
    </r>
    <r>
      <rPr>
        <b/>
        <sz val="11"/>
        <color theme="1"/>
        <rFont val="Calibri"/>
        <family val="2"/>
        <scheme val="minor"/>
      </rPr>
      <t>)</t>
    </r>
  </si>
  <si>
    <t>Resumen de respuestas del aula</t>
  </si>
  <si>
    <t>Omitidas (—)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</si>
  <si>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</si>
  <si>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</si>
  <si>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</si>
  <si>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</si>
  <si>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</si>
  <si>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</si>
  <si>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</si>
  <si>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</si>
  <si>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</si>
  <si>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</si>
  <si>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</si>
  <si>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Adecuadas (1)</t>
  </si>
  <si>
    <t>ADECUADAS</t>
  </si>
  <si>
    <t>OMITIDAS</t>
  </si>
  <si>
    <t>INADECUADAS</t>
  </si>
  <si>
    <t>OMITIDA</t>
  </si>
  <si>
    <t>CAPACIDADES</t>
  </si>
  <si>
    <t>CRITERIOS DE EVALUACIÓN</t>
  </si>
  <si>
    <t>DESEMPEÑO PRECISADOS</t>
  </si>
  <si>
    <t>Organiza y desarrolla las ideas de forma coherente y cohesionada.</t>
  </si>
  <si>
    <t>PARCIALES</t>
  </si>
  <si>
    <t>A</t>
  </si>
  <si>
    <t>C</t>
  </si>
  <si>
    <t>B</t>
  </si>
  <si>
    <t>P19</t>
  </si>
  <si>
    <t>P20</t>
  </si>
  <si>
    <t>Omitidas</t>
  </si>
  <si>
    <t>DESEMPEÑOS PRECISADOS</t>
  </si>
  <si>
    <t>P21</t>
  </si>
  <si>
    <t>P22</t>
  </si>
  <si>
    <t>P23</t>
  </si>
  <si>
    <t>P24</t>
  </si>
  <si>
    <t>P25</t>
  </si>
  <si>
    <t>COMPETENCIA</t>
  </si>
  <si>
    <t>Establece relaciones
vinculadas a acciones
de agregar y quitar
cantidades, a partir de
situaciones aditivas.</t>
  </si>
  <si>
    <t>ESCRIBA EL NOMBRE Y APELLIDO DE SUS ESTUDIANTES Y YA NO SERA NECESARIO INGRESAR EN LOS OTROS REGISTROS</t>
  </si>
  <si>
    <t>Adecúa el texto a la situación comunicativa.</t>
  </si>
  <si>
    <t>Utiliza convenciones del lenguaje escrito de forma
pertinente.</t>
  </si>
  <si>
    <t>Criterio 1
Adecuación al tipo textual</t>
  </si>
  <si>
    <t>Criterio 2
Coherencia</t>
  </si>
  <si>
    <t>Criterio 4
Mayúsculas</t>
  </si>
  <si>
    <t>Criterio 3
Cohesión</t>
  </si>
  <si>
    <t>Criterio 5
Segmentación de palabras</t>
  </si>
  <si>
    <t>Adecúa el texto a la situación
comunicativa considerando las
características más comunes del tipo
textual.</t>
  </si>
  <si>
    <t>Ordena las ideas en torno a un tema
sin contradicciones, reiteraciones
innecesarias, vacíos de información o digresiones.</t>
  </si>
  <si>
    <t>Establece relaciones
entre las ideas a través
de algunos referentes y
conectores.</t>
  </si>
  <si>
    <t>Utiliza las mayúsculas
de forma adecuada.</t>
  </si>
  <si>
    <t>Utiliza recursos ortográficos (el
uso de grafías, las
mayúsculas y las reglas
de tildación) para dar
sentido a su texto.</t>
  </si>
  <si>
    <t>Monito especial</t>
  </si>
  <si>
    <t>¡No les temas a las lagrimas!</t>
  </si>
  <si>
    <t>Piojos</t>
  </si>
  <si>
    <t>Kopi</t>
  </si>
  <si>
    <t>Feria de ciencias</t>
  </si>
  <si>
    <t>Deduce
características
implícitas de
personas,
personajes,
animales, objetos
o lugares en un
texto.</t>
  </si>
  <si>
    <t>Identifica
información
explícita y
relevante.</t>
  </si>
  <si>
    <t>Deduce
relaciones lógicas
de causa-efecto.</t>
  </si>
  <si>
    <t>Aplica el
contenido del
texto a otras
situaciones.</t>
  </si>
  <si>
    <t>Deduce el tema.</t>
  </si>
  <si>
    <t>Deduce
relaciones lógicas
de causa-efecto</t>
  </si>
  <si>
    <t>Aplica el
contenido del
texto a otras
situaciones</t>
  </si>
  <si>
    <t>Deduce los
sentimientos,
emociones o
estados de ánimo
sugeridos por el
texto.</t>
  </si>
  <si>
    <t>Reconoce la
secuencia
de hechos o
acciones en un
texto.</t>
  </si>
  <si>
    <t>Deduce el
significado
de palabras o
expresiones
según el
contexto.</t>
  </si>
  <si>
    <t>Deduce
relaciones lógicas
de intenciónfinalidad.</t>
  </si>
  <si>
    <t>Deduce el
propósito
comunicativo del
texto.</t>
  </si>
  <si>
    <t>Deduce el
significado
de palabras o
expresiones
según el
contexto</t>
  </si>
  <si>
    <t>Deduce
características
implícitas de
personas,
personajes,
animales, objetos
o lugares en un
texto</t>
  </si>
  <si>
    <t>Deduce la
enseñanza de un
texto.</t>
  </si>
  <si>
    <t>Evalúa el
contenido del
texto.</t>
  </si>
  <si>
    <t xml:space="preserve">Identifica
información
explícita y
relevante. </t>
  </si>
  <si>
    <t>Resuelve problemas de cantidad.</t>
  </si>
  <si>
    <t>Resuelve problemas de regularidad, equivalencia y cambio</t>
  </si>
  <si>
    <t>Resuelve problemas de  forma, movimiento y localización.</t>
  </si>
  <si>
    <t>Resuelve problemas de gestión  de datos e incertidumbre</t>
  </si>
  <si>
    <t>Emplea diversas
estrategias para calcular
la suma con canje de
dos números naturales
de hasta dos cifras.</t>
  </si>
  <si>
    <t>Establece relaciones
vinculadas a acciones
de igualar cantidades
a partir de situaciones
aditivas.</t>
  </si>
  <si>
    <t>Emplea diversas
estrategias para calcular
la resta con canje de dos
números naturales de
hasta dos cifras.</t>
  </si>
  <si>
    <t>Establece relaciones
vinculadas a acciones
de separar cantidades
a partir de situaciones
aditivas.</t>
  </si>
  <si>
    <t>Expresa con diversas
representaciones su
comprensión de la
decena como nueva
unidad a partir de
grupos de 10 unidades.</t>
  </si>
  <si>
    <t>Establece relaciones
vinculadas a acciones
de comparar
cantidades, a partir de
situaciones aditivas.</t>
  </si>
  <si>
    <t>Expresa con diversas
representaciones su
comprensión de la
decena al interpretar
el valor posicional en
números de hasta dos
cifras.</t>
  </si>
  <si>
    <t>Deduce, a partir
de la comparación
de números, si una
cantidad está contenida
en otra.</t>
  </si>
  <si>
    <t>Explica su decisión
considerando relaciones
entre datos y acciones
aditivas.</t>
  </si>
  <si>
    <t>Deduce cómo continúa
un patrón de repetición
para determinar un
término lejano.</t>
  </si>
  <si>
    <t>Describe cómo
aumentan los números
en un patrón aditivo.</t>
  </si>
  <si>
    <t>Emplea diversas
estrategias vinculadas
al equilibrio para
encontrar nuevas
equivalencias.</t>
  </si>
  <si>
    <t>Establece relaciones
de equivalencia entre
grupos de objetos.</t>
  </si>
  <si>
    <t>Describe cómo
continúan los términos
cercanos en un patrón
de repetición.</t>
  </si>
  <si>
    <t>Emplea diversas
estrategias vinculadas
al canje para encontrar
nuevas equivalencias.</t>
  </si>
  <si>
    <t>Identifica formas
geométricas
bidimensionales
(triángulos) en un
conjunto de polígonos.</t>
  </si>
  <si>
    <t>Identifica la forma
de las caras de una
figura geométrica
tridimensional (prisma).</t>
  </si>
  <si>
    <t>Evalúa la validez
de afirmaciones
relacionadas con
los elementos y
características de los
triángulos.</t>
  </si>
  <si>
    <t>Identifica la forma
de la cara de una
objeto tridimensional
desde una posición
determinada.</t>
  </si>
  <si>
    <t>Establece relaciones
entre las propiedades
de una figura
bidimensional para
determinar la longitud
de su contorno.</t>
  </si>
  <si>
    <t>Emplea estrategias
basadas en la
visualización para
construir una figura
bidimensional
con unidades no
convencioanles.</t>
  </si>
  <si>
    <t>Organiza datos en
tablas de frecuencia
simple.</t>
  </si>
  <si>
    <t>Interpreta información
presentada en un
pictograma (cada
símbolo representa dos
unidades).</t>
  </si>
  <si>
    <t>Expresa la ocurrencia
de sucesos cotidianos
usando la noción
"imposible".</t>
  </si>
  <si>
    <t>Parciales (.)</t>
  </si>
  <si>
    <t>JOSE</t>
  </si>
  <si>
    <t>Registro de Matemática de tercer grado de primaria</t>
  </si>
  <si>
    <t>Registro de Lectura (Comprensión de textos oralizados) de tercer grado de primaria</t>
  </si>
  <si>
    <t>Registro de Escritura del tercer  grado de primaria</t>
  </si>
  <si>
    <t>IE Integrada Nº 55006-20 "ESCUELA CONCERTADA SOLARIS"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</si>
</sst>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ADECUADAS&quot;;;\ &quot;INADECUADAS&quot;"/>
    <numFmt numFmtId="165" formatCode="&quot;ADECUADAS&quot;;;&quot;INADECUADAS&quot;"/>
    <numFmt numFmtId="166" formatCode="&quot;ADECUADA&quot;;;&quot;INADECUADA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2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rgb="FF0070C0"/>
      <name val="Arial Black"/>
      <family val="2"/>
    </font>
    <font>
      <sz val="24"/>
      <color rgb="FF0070C0"/>
      <name val="Arial Black"/>
      <family val="2"/>
    </font>
    <font>
      <b/>
      <sz val="26"/>
      <color rgb="FF0070C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textRotation="90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 locked="0"/>
    </xf>
    <xf numFmtId="165" fontId="2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0" fillId="0" borderId="0" xfId="0" applyNumberFormat="1" applyAlignment="1" applyProtection="1">
      <alignment horizont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0" fontId="10" fillId="0" borderId="0" xfId="0" applyFont="1"/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textRotation="90" wrapText="1"/>
      <protection locked="0"/>
    </xf>
    <xf numFmtId="0" fontId="1" fillId="3" borderId="6" xfId="0" applyFont="1" applyFill="1" applyBorder="1" applyAlignment="1" applyProtection="1">
      <alignment horizontal="center" vertical="center" textRotation="90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ADECUADAS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'REGIST ESCRITURA-1'!$C$4:$G$5</c:f>
              <c:multiLvlStrCache>
                <c:ptCount val="5"/>
                <c:lvl>
                  <c:pt idx="0">
                    <c:v>Adecúa el texto a la situación
comunicativa considerando las
características más comunes del tipo
textual.</c:v>
                  </c:pt>
                  <c:pt idx="1">
                    <c:v>Ordena las ideas en torno a un tema
sin contradicciones, reiteraciones
innecesarias, vacíos de información o digresiones.</c:v>
                  </c:pt>
                  <c:pt idx="2">
                    <c:v>Establece relaciones
entre las ideas a través
de algunos referentes y
conectores.</c:v>
                  </c:pt>
                  <c:pt idx="3">
                    <c:v>Utiliza las mayúsculas
de forma adecuada.</c:v>
                  </c:pt>
                  <c:pt idx="4">
                    <c:v>Utiliza recursos ortográficos (el
uso de grafías, las
mayúsculas y las reglas
de tildación) para dar
sentido a su texto.</c:v>
                  </c:pt>
                </c:lvl>
                <c:lvl>
                  <c:pt idx="0">
                    <c:v>Criterio 1
Adecuación al tipo textual</c:v>
                  </c:pt>
                  <c:pt idx="1">
                    <c:v>Criterio 2
Coherencia</c:v>
                  </c:pt>
                  <c:pt idx="2">
                    <c:v>Criterio 3
Cohesión</c:v>
                  </c:pt>
                  <c:pt idx="3">
                    <c:v>Criterio 4
Mayúsculas</c:v>
                  </c:pt>
                  <c:pt idx="4">
                    <c:v>Criterio 5
Segmentación de palabras</c:v>
                  </c:pt>
                </c:lvl>
              </c:multiLvlStrCache>
            </c:multiLvlStrRef>
          </c:cat>
          <c:val>
            <c:numRef>
              <c:f>'REGIST ESCRITURA-1'!$C$48:$G$48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D-4A83-8BB6-23721462DDE3}"/>
            </c:ext>
          </c:extLst>
        </c:ser>
        <c:ser>
          <c:idx val="2"/>
          <c:order val="1"/>
          <c:tx>
            <c:v>PARCIALES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'REGIST ESCRITURA-1'!$C$4:$G$5</c:f>
              <c:multiLvlStrCache>
                <c:ptCount val="5"/>
                <c:lvl>
                  <c:pt idx="0">
                    <c:v>Adecúa el texto a la situación
comunicativa considerando las
características más comunes del tipo
textual.</c:v>
                  </c:pt>
                  <c:pt idx="1">
                    <c:v>Ordena las ideas en torno a un tema
sin contradicciones, reiteraciones
innecesarias, vacíos de información o digresiones.</c:v>
                  </c:pt>
                  <c:pt idx="2">
                    <c:v>Establece relaciones
entre las ideas a través
de algunos referentes y
conectores.</c:v>
                  </c:pt>
                  <c:pt idx="3">
                    <c:v>Utiliza las mayúsculas
de forma adecuada.</c:v>
                  </c:pt>
                  <c:pt idx="4">
                    <c:v>Utiliza recursos ortográficos (el
uso de grafías, las
mayúsculas y las reglas
de tildación) para dar
sentido a su texto.</c:v>
                  </c:pt>
                </c:lvl>
                <c:lvl>
                  <c:pt idx="0">
                    <c:v>Criterio 1
Adecuación al tipo textual</c:v>
                  </c:pt>
                  <c:pt idx="1">
                    <c:v>Criterio 2
Coherencia</c:v>
                  </c:pt>
                  <c:pt idx="2">
                    <c:v>Criterio 3
Cohesión</c:v>
                  </c:pt>
                  <c:pt idx="3">
                    <c:v>Criterio 4
Mayúsculas</c:v>
                  </c:pt>
                  <c:pt idx="4">
                    <c:v>Criterio 5
Segmentación de palabras</c:v>
                  </c:pt>
                </c:lvl>
              </c:multiLvlStrCache>
            </c:multiLvlStrRef>
          </c:cat>
          <c:val>
            <c:numRef>
              <c:f>'REGIST ESCRITURA-1'!$C$49:$G$49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D-4A83-8BB6-23721462DDE3}"/>
            </c:ext>
          </c:extLst>
        </c:ser>
        <c:ser>
          <c:idx val="0"/>
          <c:order val="2"/>
          <c:tx>
            <c:v>INADECUADAS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ESCRITURA-1'!$C$50:$G$50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D-4A83-8BB6-23721462DD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38089056"/>
        <c:axId val="1138079072"/>
      </c:barChart>
      <c:catAx>
        <c:axId val="11380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8079072"/>
        <c:crosses val="autoZero"/>
        <c:auto val="1"/>
        <c:lblAlgn val="ctr"/>
        <c:lblOffset val="100"/>
        <c:noMultiLvlLbl val="0"/>
      </c:catAx>
      <c:valAx>
        <c:axId val="113807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808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ADECUADO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LEC - 1'!$C$47:$Z$47</c:f>
              <c:strCache>
                <c:ptCount val="24"/>
                <c:pt idx="0">
                  <c:v>Deduce
características
implícitas de
personas,
personajes,
animales, objetos
o lugares en un
texto.</c:v>
                </c:pt>
                <c:pt idx="1">
                  <c:v>Identifica
información
explícita y
relevante.</c:v>
                </c:pt>
                <c:pt idx="2">
                  <c:v>Deduce
relaciones lógicas
de causa-efecto.</c:v>
                </c:pt>
                <c:pt idx="3">
                  <c:v>Aplica el
contenido del
texto a otras
situaciones.</c:v>
                </c:pt>
                <c:pt idx="4">
                  <c:v>Deduce el tema.</c:v>
                </c:pt>
                <c:pt idx="5">
                  <c:v>Identifica
información
explícita y
relevante.</c:v>
                </c:pt>
                <c:pt idx="6">
                  <c:v>Deduce
relaciones lógicas
de causa-efecto</c:v>
                </c:pt>
                <c:pt idx="7">
                  <c:v>Aplica el
contenido del
texto a otras
situaciones</c:v>
                </c:pt>
                <c:pt idx="8">
                  <c:v>Deduce los
sentimientos,
emociones o
estados de ánimo
sugeridos por el
texto.</c:v>
                </c:pt>
                <c:pt idx="9">
                  <c:v>Identifica
información
explícita y
relevante.</c:v>
                </c:pt>
                <c:pt idx="10">
                  <c:v>Reconoce la
secuencia
de hechos o
acciones en un
texto.</c:v>
                </c:pt>
                <c:pt idx="11">
                  <c:v>Deduce el
significado
de palabras o
expresiones
según el
contexto.</c:v>
                </c:pt>
                <c:pt idx="12">
                  <c:v>Deduce
relaciones lógicas
de intenciónfinalidad.</c:v>
                </c:pt>
                <c:pt idx="13">
                  <c:v>Deduce el
propósito
comunicativo del
texto.</c:v>
                </c:pt>
                <c:pt idx="14">
                  <c:v>Reconoce la
secuencia
de hechos o
acciones en un
texto.</c:v>
                </c:pt>
                <c:pt idx="15">
                  <c:v>Deduce el
significado
de palabras o
expresiones
según el
contexto</c:v>
                </c:pt>
                <c:pt idx="16">
                  <c:v>Deduce
relaciones lógicas
de causa-efecto.</c:v>
                </c:pt>
                <c:pt idx="17">
                  <c:v>Deduce
características
implícitas de
personas,
personajes,
animales, objetos
o lugares en un
texto</c:v>
                </c:pt>
                <c:pt idx="18">
                  <c:v>Deduce la
enseñanza de un
texto.</c:v>
                </c:pt>
                <c:pt idx="19">
                  <c:v>Evalúa el
contenido del
texto.</c:v>
                </c:pt>
                <c:pt idx="20">
                  <c:v>Identifica
información
explícita y
relevante. </c:v>
                </c:pt>
                <c:pt idx="21">
                  <c:v>Identifica
información
explícita y
relevante. </c:v>
                </c:pt>
                <c:pt idx="22">
                  <c:v>Deduce el
propósito
comunicativo del
texto.</c:v>
                </c:pt>
                <c:pt idx="23">
                  <c:v>Aplica el
contenido del
texto a otras
situaciones.</c:v>
                </c:pt>
              </c:strCache>
            </c:strRef>
          </c:cat>
          <c:val>
            <c:numRef>
              <c:f>'REGIST LEC - 1'!$C$50:$Z$50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F-4599-9ED3-113DA7B6F072}"/>
            </c:ext>
          </c:extLst>
        </c:ser>
        <c:ser>
          <c:idx val="1"/>
          <c:order val="1"/>
          <c:tx>
            <c:v>INADECUADO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LEC - 1'!$C$47:$Z$47</c:f>
              <c:strCache>
                <c:ptCount val="24"/>
                <c:pt idx="0">
                  <c:v>Deduce
características
implícitas de
personas,
personajes,
animales, objetos
o lugares en un
texto.</c:v>
                </c:pt>
                <c:pt idx="1">
                  <c:v>Identifica
información
explícita y
relevante.</c:v>
                </c:pt>
                <c:pt idx="2">
                  <c:v>Deduce
relaciones lógicas
de causa-efecto.</c:v>
                </c:pt>
                <c:pt idx="3">
                  <c:v>Aplica el
contenido del
texto a otras
situaciones.</c:v>
                </c:pt>
                <c:pt idx="4">
                  <c:v>Deduce el tema.</c:v>
                </c:pt>
                <c:pt idx="5">
                  <c:v>Identifica
información
explícita y
relevante.</c:v>
                </c:pt>
                <c:pt idx="6">
                  <c:v>Deduce
relaciones lógicas
de causa-efecto</c:v>
                </c:pt>
                <c:pt idx="7">
                  <c:v>Aplica el
contenido del
texto a otras
situaciones</c:v>
                </c:pt>
                <c:pt idx="8">
                  <c:v>Deduce los
sentimientos,
emociones o
estados de ánimo
sugeridos por el
texto.</c:v>
                </c:pt>
                <c:pt idx="9">
                  <c:v>Identifica
información
explícita y
relevante.</c:v>
                </c:pt>
                <c:pt idx="10">
                  <c:v>Reconoce la
secuencia
de hechos o
acciones en un
texto.</c:v>
                </c:pt>
                <c:pt idx="11">
                  <c:v>Deduce el
significado
de palabras o
expresiones
según el
contexto.</c:v>
                </c:pt>
                <c:pt idx="12">
                  <c:v>Deduce
relaciones lógicas
de intenciónfinalidad.</c:v>
                </c:pt>
                <c:pt idx="13">
                  <c:v>Deduce el
propósito
comunicativo del
texto.</c:v>
                </c:pt>
                <c:pt idx="14">
                  <c:v>Reconoce la
secuencia
de hechos o
acciones en un
texto.</c:v>
                </c:pt>
                <c:pt idx="15">
                  <c:v>Deduce el
significado
de palabras o
expresiones
según el
contexto</c:v>
                </c:pt>
                <c:pt idx="16">
                  <c:v>Deduce
relaciones lógicas
de causa-efecto.</c:v>
                </c:pt>
                <c:pt idx="17">
                  <c:v>Deduce
características
implícitas de
personas,
personajes,
animales, objetos
o lugares en un
texto</c:v>
                </c:pt>
                <c:pt idx="18">
                  <c:v>Deduce la
enseñanza de un
texto.</c:v>
                </c:pt>
                <c:pt idx="19">
                  <c:v>Evalúa el
contenido del
texto.</c:v>
                </c:pt>
                <c:pt idx="20">
                  <c:v>Identifica
información
explícita y
relevante. </c:v>
                </c:pt>
                <c:pt idx="21">
                  <c:v>Identifica
información
explícita y
relevante. </c:v>
                </c:pt>
                <c:pt idx="22">
                  <c:v>Deduce el
propósito
comunicativo del
texto.</c:v>
                </c:pt>
                <c:pt idx="23">
                  <c:v>Aplica el
contenido del
texto a otras
situaciones.</c:v>
                </c:pt>
              </c:strCache>
            </c:strRef>
          </c:cat>
          <c:val>
            <c:numRef>
              <c:f>'REGIST LEC - 1'!$C$51:$Z$51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2F-4599-9ED3-113DA7B6F072}"/>
            </c:ext>
          </c:extLst>
        </c:ser>
        <c:ser>
          <c:idx val="2"/>
          <c:order val="2"/>
          <c:tx>
            <c:v>OMITIDAS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LEC - 1'!$C$47:$Z$47</c:f>
              <c:strCache>
                <c:ptCount val="24"/>
                <c:pt idx="0">
                  <c:v>Deduce
características
implícitas de
personas,
personajes,
animales, objetos
o lugares en un
texto.</c:v>
                </c:pt>
                <c:pt idx="1">
                  <c:v>Identifica
información
explícita y
relevante.</c:v>
                </c:pt>
                <c:pt idx="2">
                  <c:v>Deduce
relaciones lógicas
de causa-efecto.</c:v>
                </c:pt>
                <c:pt idx="3">
                  <c:v>Aplica el
contenido del
texto a otras
situaciones.</c:v>
                </c:pt>
                <c:pt idx="4">
                  <c:v>Deduce el tema.</c:v>
                </c:pt>
                <c:pt idx="5">
                  <c:v>Identifica
información
explícita y
relevante.</c:v>
                </c:pt>
                <c:pt idx="6">
                  <c:v>Deduce
relaciones lógicas
de causa-efecto</c:v>
                </c:pt>
                <c:pt idx="7">
                  <c:v>Aplica el
contenido del
texto a otras
situaciones</c:v>
                </c:pt>
                <c:pt idx="8">
                  <c:v>Deduce los
sentimientos,
emociones o
estados de ánimo
sugeridos por el
texto.</c:v>
                </c:pt>
                <c:pt idx="9">
                  <c:v>Identifica
información
explícita y
relevante.</c:v>
                </c:pt>
                <c:pt idx="10">
                  <c:v>Reconoce la
secuencia
de hechos o
acciones en un
texto.</c:v>
                </c:pt>
                <c:pt idx="11">
                  <c:v>Deduce el
significado
de palabras o
expresiones
según el
contexto.</c:v>
                </c:pt>
                <c:pt idx="12">
                  <c:v>Deduce
relaciones lógicas
de intenciónfinalidad.</c:v>
                </c:pt>
                <c:pt idx="13">
                  <c:v>Deduce el
propósito
comunicativo del
texto.</c:v>
                </c:pt>
                <c:pt idx="14">
                  <c:v>Reconoce la
secuencia
de hechos o
acciones en un
texto.</c:v>
                </c:pt>
                <c:pt idx="15">
                  <c:v>Deduce el
significado
de palabras o
expresiones
según el
contexto</c:v>
                </c:pt>
                <c:pt idx="16">
                  <c:v>Deduce
relaciones lógicas
de causa-efecto.</c:v>
                </c:pt>
                <c:pt idx="17">
                  <c:v>Deduce
características
implícitas de
personas,
personajes,
animales, objetos
o lugares en un
texto</c:v>
                </c:pt>
                <c:pt idx="18">
                  <c:v>Deduce la
enseñanza de un
texto.</c:v>
                </c:pt>
                <c:pt idx="19">
                  <c:v>Evalúa el
contenido del
texto.</c:v>
                </c:pt>
                <c:pt idx="20">
                  <c:v>Identifica
información
explícita y
relevante. </c:v>
                </c:pt>
                <c:pt idx="21">
                  <c:v>Identifica
información
explícita y
relevante. </c:v>
                </c:pt>
                <c:pt idx="22">
                  <c:v>Deduce el
propósito
comunicativo del
texto.</c:v>
                </c:pt>
                <c:pt idx="23">
                  <c:v>Aplica el
contenido del
texto a otras
situaciones.</c:v>
                </c:pt>
              </c:strCache>
            </c:strRef>
          </c:cat>
          <c:val>
            <c:numRef>
              <c:f>'REGIST LEC - 1'!$C$52:$Z$52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2F-4599-9ED3-113DA7B6F0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38081152"/>
        <c:axId val="1138084896"/>
      </c:barChart>
      <c:catAx>
        <c:axId val="113808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8084896"/>
        <c:crosses val="autoZero"/>
        <c:auto val="1"/>
        <c:lblAlgn val="ctr"/>
        <c:lblOffset val="100"/>
        <c:noMultiLvlLbl val="0"/>
      </c:catAx>
      <c:valAx>
        <c:axId val="113808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808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ADECUADO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MATE-1'!$C$4:$AA$4</c:f>
              <c:strCache>
                <c:ptCount val="25"/>
                <c:pt idx="0">
                  <c:v>Emplea diversas
estrategias para calcular
la suma con canje de
dos números naturales
de hasta dos cifras.</c:v>
                </c:pt>
                <c:pt idx="1">
                  <c:v>Establece relaciones
vinculadas a acciones
de igualar cantidades
a partir de situaciones
aditivas.</c:v>
                </c:pt>
                <c:pt idx="2">
                  <c:v>Emplea diversas
estrategias para calcular
la resta con canje de dos
números naturales de
hasta dos cifras.</c:v>
                </c:pt>
                <c:pt idx="3">
                  <c:v>Establece relaciones
vinculadas a acciones
de separar cantidades
a partir de situaciones
aditivas.</c:v>
                </c:pt>
                <c:pt idx="4">
                  <c:v>Expresa con diversas
representaciones su
comprensión de la
decena como nueva
unidad a partir de
grupos de 10 unidades.</c:v>
                </c:pt>
                <c:pt idx="5">
                  <c:v>Establece relaciones
vinculadas a acciones
de comparar
cantidades, a partir de
situaciones aditivas.</c:v>
                </c:pt>
                <c:pt idx="6">
                  <c:v>Expresa con diversas
representaciones su
comprensión de la
decena al interpretar
el valor posicional en
números de hasta dos
cifras.</c:v>
                </c:pt>
                <c:pt idx="7">
                  <c:v>Establece relaciones
vinculadas a acciones
de agregar y quitar
cantidades, a partir de
situaciones aditivas.</c:v>
                </c:pt>
                <c:pt idx="8">
                  <c:v>Deduce, a partir
de la comparación
de números, si una
cantidad está contenida
en otra.</c:v>
                </c:pt>
                <c:pt idx="9">
                  <c:v>Explica su decisión
considerando relaciones
entre datos y acciones
aditivas.</c:v>
                </c:pt>
                <c:pt idx="10">
                  <c:v>Deduce cómo continúa
un patrón de repetición
para determinar un
término lejano.</c:v>
                </c:pt>
                <c:pt idx="11">
                  <c:v>Describe cómo
aumentan los números
en un patrón aditivo.</c:v>
                </c:pt>
                <c:pt idx="12">
                  <c:v>Emplea diversas
estrategias vinculadas
al equilibrio para
encontrar nuevas
equivalencias.</c:v>
                </c:pt>
                <c:pt idx="13">
                  <c:v>Establece relaciones
de equivalencia entre
grupos de objetos.</c:v>
                </c:pt>
                <c:pt idx="14">
                  <c:v>Describe cómo
continúan los términos
cercanos en un patrón
de repetición.</c:v>
                </c:pt>
                <c:pt idx="15">
                  <c:v>Emplea diversas
estrategias vinculadas
al canje para encontrar
nuevas equivalencias.</c:v>
                </c:pt>
                <c:pt idx="16">
                  <c:v>Identifica formas
geométricas
bidimensionales
(triángulos) en un
conjunto de polígonos.</c:v>
                </c:pt>
                <c:pt idx="17">
                  <c:v>Identifica la forma
de las caras de una
figura geométrica
tridimensional (prisma).</c:v>
                </c:pt>
                <c:pt idx="18">
                  <c:v>Evalúa la validez
de afirmaciones
relacionadas con
los elementos y
características de los
triángulos.</c:v>
                </c:pt>
                <c:pt idx="19">
                  <c:v>Identifica la forma
de la cara de una
objeto tridimensional
desde una posición
determinada.</c:v>
                </c:pt>
                <c:pt idx="20">
                  <c:v>Establece relaciones
entre las propiedades
de una figura
bidimensional para
determinar la longitud
de su contorno.</c:v>
                </c:pt>
                <c:pt idx="21">
                  <c:v>Emplea estrategias
basadas en la
visualización para
construir una figura
bidimensional
con unidades no
convencioanles.</c:v>
                </c:pt>
                <c:pt idx="22">
                  <c:v>Organiza datos en
tablas de frecuencia
simple.</c:v>
                </c:pt>
                <c:pt idx="23">
                  <c:v>Interpreta información
presentada en un
pictograma (cada
símbolo representa dos
unidades).</c:v>
                </c:pt>
                <c:pt idx="24">
                  <c:v>Expresa la ocurrencia
de sucesos cotidianos
usando la noción
"imposible".</c:v>
                </c:pt>
              </c:strCache>
            </c:strRef>
          </c:cat>
          <c:val>
            <c:numRef>
              <c:f>'REGIST MATE-1'!$C$48:$AA$48</c:f>
              <c:numCache>
                <c:formatCode>General</c:formatCode>
                <c:ptCount val="2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D-47E6-A2D0-A85693E95A49}"/>
            </c:ext>
          </c:extLst>
        </c:ser>
        <c:ser>
          <c:idx val="1"/>
          <c:order val="1"/>
          <c:tx>
            <c:v>INADECUADO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MATE-1'!$C$4:$AA$4</c:f>
              <c:strCache>
                <c:ptCount val="25"/>
                <c:pt idx="0">
                  <c:v>Emplea diversas
estrategias para calcular
la suma con canje de
dos números naturales
de hasta dos cifras.</c:v>
                </c:pt>
                <c:pt idx="1">
                  <c:v>Establece relaciones
vinculadas a acciones
de igualar cantidades
a partir de situaciones
aditivas.</c:v>
                </c:pt>
                <c:pt idx="2">
                  <c:v>Emplea diversas
estrategias para calcular
la resta con canje de dos
números naturales de
hasta dos cifras.</c:v>
                </c:pt>
                <c:pt idx="3">
                  <c:v>Establece relaciones
vinculadas a acciones
de separar cantidades
a partir de situaciones
aditivas.</c:v>
                </c:pt>
                <c:pt idx="4">
                  <c:v>Expresa con diversas
representaciones su
comprensión de la
decena como nueva
unidad a partir de
grupos de 10 unidades.</c:v>
                </c:pt>
                <c:pt idx="5">
                  <c:v>Establece relaciones
vinculadas a acciones
de comparar
cantidades, a partir de
situaciones aditivas.</c:v>
                </c:pt>
                <c:pt idx="6">
                  <c:v>Expresa con diversas
representaciones su
comprensión de la
decena al interpretar
el valor posicional en
números de hasta dos
cifras.</c:v>
                </c:pt>
                <c:pt idx="7">
                  <c:v>Establece relaciones
vinculadas a acciones
de agregar y quitar
cantidades, a partir de
situaciones aditivas.</c:v>
                </c:pt>
                <c:pt idx="8">
                  <c:v>Deduce, a partir
de la comparación
de números, si una
cantidad está contenida
en otra.</c:v>
                </c:pt>
                <c:pt idx="9">
                  <c:v>Explica su decisión
considerando relaciones
entre datos y acciones
aditivas.</c:v>
                </c:pt>
                <c:pt idx="10">
                  <c:v>Deduce cómo continúa
un patrón de repetición
para determinar un
término lejano.</c:v>
                </c:pt>
                <c:pt idx="11">
                  <c:v>Describe cómo
aumentan los números
en un patrón aditivo.</c:v>
                </c:pt>
                <c:pt idx="12">
                  <c:v>Emplea diversas
estrategias vinculadas
al equilibrio para
encontrar nuevas
equivalencias.</c:v>
                </c:pt>
                <c:pt idx="13">
                  <c:v>Establece relaciones
de equivalencia entre
grupos de objetos.</c:v>
                </c:pt>
                <c:pt idx="14">
                  <c:v>Describe cómo
continúan los términos
cercanos en un patrón
de repetición.</c:v>
                </c:pt>
                <c:pt idx="15">
                  <c:v>Emplea diversas
estrategias vinculadas
al canje para encontrar
nuevas equivalencias.</c:v>
                </c:pt>
                <c:pt idx="16">
                  <c:v>Identifica formas
geométricas
bidimensionales
(triángulos) en un
conjunto de polígonos.</c:v>
                </c:pt>
                <c:pt idx="17">
                  <c:v>Identifica la forma
de las caras de una
figura geométrica
tridimensional (prisma).</c:v>
                </c:pt>
                <c:pt idx="18">
                  <c:v>Evalúa la validez
de afirmaciones
relacionadas con
los elementos y
características de los
triángulos.</c:v>
                </c:pt>
                <c:pt idx="19">
                  <c:v>Identifica la forma
de la cara de una
objeto tridimensional
desde una posición
determinada.</c:v>
                </c:pt>
                <c:pt idx="20">
                  <c:v>Establece relaciones
entre las propiedades
de una figura
bidimensional para
determinar la longitud
de su contorno.</c:v>
                </c:pt>
                <c:pt idx="21">
                  <c:v>Emplea estrategias
basadas en la
visualización para
construir una figura
bidimensional
con unidades no
convencioanles.</c:v>
                </c:pt>
                <c:pt idx="22">
                  <c:v>Organiza datos en
tablas de frecuencia
simple.</c:v>
                </c:pt>
                <c:pt idx="23">
                  <c:v>Interpreta información
presentada en un
pictograma (cada
símbolo representa dos
unidades).</c:v>
                </c:pt>
                <c:pt idx="24">
                  <c:v>Expresa la ocurrencia
de sucesos cotidianos
usando la noción
"imposible".</c:v>
                </c:pt>
              </c:strCache>
            </c:strRef>
          </c:cat>
          <c:val>
            <c:numRef>
              <c:f>'REGIST MATE-1'!$C$49:$AA$49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9DD-47E6-A2D0-A85693E95A49}"/>
            </c:ext>
          </c:extLst>
        </c:ser>
        <c:ser>
          <c:idx val="2"/>
          <c:order val="2"/>
          <c:tx>
            <c:v>OMITIDO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MATE-1'!$C$4:$AA$4</c:f>
              <c:strCache>
                <c:ptCount val="25"/>
                <c:pt idx="0">
                  <c:v>Emplea diversas
estrategias para calcular
la suma con canje de
dos números naturales
de hasta dos cifras.</c:v>
                </c:pt>
                <c:pt idx="1">
                  <c:v>Establece relaciones
vinculadas a acciones
de igualar cantidades
a partir de situaciones
aditivas.</c:v>
                </c:pt>
                <c:pt idx="2">
                  <c:v>Emplea diversas
estrategias para calcular
la resta con canje de dos
números naturales de
hasta dos cifras.</c:v>
                </c:pt>
                <c:pt idx="3">
                  <c:v>Establece relaciones
vinculadas a acciones
de separar cantidades
a partir de situaciones
aditivas.</c:v>
                </c:pt>
                <c:pt idx="4">
                  <c:v>Expresa con diversas
representaciones su
comprensión de la
decena como nueva
unidad a partir de
grupos de 10 unidades.</c:v>
                </c:pt>
                <c:pt idx="5">
                  <c:v>Establece relaciones
vinculadas a acciones
de comparar
cantidades, a partir de
situaciones aditivas.</c:v>
                </c:pt>
                <c:pt idx="6">
                  <c:v>Expresa con diversas
representaciones su
comprensión de la
decena al interpretar
el valor posicional en
números de hasta dos
cifras.</c:v>
                </c:pt>
                <c:pt idx="7">
                  <c:v>Establece relaciones
vinculadas a acciones
de agregar y quitar
cantidades, a partir de
situaciones aditivas.</c:v>
                </c:pt>
                <c:pt idx="8">
                  <c:v>Deduce, a partir
de la comparación
de números, si una
cantidad está contenida
en otra.</c:v>
                </c:pt>
                <c:pt idx="9">
                  <c:v>Explica su decisión
considerando relaciones
entre datos y acciones
aditivas.</c:v>
                </c:pt>
                <c:pt idx="10">
                  <c:v>Deduce cómo continúa
un patrón de repetición
para determinar un
término lejano.</c:v>
                </c:pt>
                <c:pt idx="11">
                  <c:v>Describe cómo
aumentan los números
en un patrón aditivo.</c:v>
                </c:pt>
                <c:pt idx="12">
                  <c:v>Emplea diversas
estrategias vinculadas
al equilibrio para
encontrar nuevas
equivalencias.</c:v>
                </c:pt>
                <c:pt idx="13">
                  <c:v>Establece relaciones
de equivalencia entre
grupos de objetos.</c:v>
                </c:pt>
                <c:pt idx="14">
                  <c:v>Describe cómo
continúan los términos
cercanos en un patrón
de repetición.</c:v>
                </c:pt>
                <c:pt idx="15">
                  <c:v>Emplea diversas
estrategias vinculadas
al canje para encontrar
nuevas equivalencias.</c:v>
                </c:pt>
                <c:pt idx="16">
                  <c:v>Identifica formas
geométricas
bidimensionales
(triángulos) en un
conjunto de polígonos.</c:v>
                </c:pt>
                <c:pt idx="17">
                  <c:v>Identifica la forma
de las caras de una
figura geométrica
tridimensional (prisma).</c:v>
                </c:pt>
                <c:pt idx="18">
                  <c:v>Evalúa la validez
de afirmaciones
relacionadas con
los elementos y
características de los
triángulos.</c:v>
                </c:pt>
                <c:pt idx="19">
                  <c:v>Identifica la forma
de la cara de una
objeto tridimensional
desde una posición
determinada.</c:v>
                </c:pt>
                <c:pt idx="20">
                  <c:v>Establece relaciones
entre las propiedades
de una figura
bidimensional para
determinar la longitud
de su contorno.</c:v>
                </c:pt>
                <c:pt idx="21">
                  <c:v>Emplea estrategias
basadas en la
visualización para
construir una figura
bidimensional
con unidades no
convencioanles.</c:v>
                </c:pt>
                <c:pt idx="22">
                  <c:v>Organiza datos en
tablas de frecuencia
simple.</c:v>
                </c:pt>
                <c:pt idx="23">
                  <c:v>Interpreta información
presentada en un
pictograma (cada
símbolo representa dos
unidades).</c:v>
                </c:pt>
                <c:pt idx="24">
                  <c:v>Expresa la ocurrencia
de sucesos cotidianos
usando la noción
"imposible".</c:v>
                </c:pt>
              </c:strCache>
            </c:strRef>
          </c:cat>
          <c:val>
            <c:numRef>
              <c:f>'REGIST MATE-1'!$C$51:$AA$51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9DD-47E6-A2D0-A85693E95A49}"/>
            </c:ext>
          </c:extLst>
        </c:ser>
        <c:ser>
          <c:idx val="3"/>
          <c:order val="3"/>
          <c:tx>
            <c:v>PARCIALES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MATE-1'!$C$50:$AA$50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4-4BA0-AB15-C95277266D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069024"/>
        <c:axId val="551079840"/>
      </c:barChart>
      <c:catAx>
        <c:axId val="5510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1079840"/>
        <c:crosses val="autoZero"/>
        <c:auto val="1"/>
        <c:lblAlgn val="ctr"/>
        <c:lblOffset val="100"/>
        <c:noMultiLvlLbl val="0"/>
      </c:catAx>
      <c:valAx>
        <c:axId val="55107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10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676917142444353"/>
          <c:y val="0.80472652505338582"/>
          <c:w val="3.5648644005598681E-2"/>
          <c:h val="0.19527340332458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1630550</xdr:colOff>
      <xdr:row>0</xdr:row>
      <xdr:rowOff>0</xdr:rowOff>
    </xdr:from>
    <xdr:to>
      <xdr:col>6</xdr:col>
      <xdr:colOff>2478275</xdr:colOff>
      <xdr:row>1</xdr:row>
      <xdr:rowOff>329388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0864FA-E7F9-46F7-AF5B-1AEE7D7EAB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8" t="12006" r="6363" b="11005"/>
        <a:stretch/>
      </xdr:blipFill>
      <xdr:spPr>
        <a:xfrm>
          <a:off x="14658813" y="0"/>
          <a:ext cx="847725" cy="7329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14</xdr:col>
      <xdr:colOff>619124</xdr:colOff>
      <xdr:row>21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508000</xdr:colOff>
      <xdr:row>0</xdr:row>
      <xdr:rowOff>79375</xdr:rowOff>
    </xdr:from>
    <xdr:to>
      <xdr:col>22</xdr:col>
      <xdr:colOff>625475</xdr:colOff>
      <xdr:row>1</xdr:row>
      <xdr:rowOff>193240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F499B-672C-4EF4-B064-C8387236D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8" t="12006" r="6363" b="11005"/>
        <a:stretch/>
      </xdr:blipFill>
      <xdr:spPr>
        <a:xfrm>
          <a:off x="17399000" y="79375"/>
          <a:ext cx="847725" cy="7329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190499</xdr:rowOff>
    </xdr:from>
    <xdr:to>
      <xdr:col>28</xdr:col>
      <xdr:colOff>485775</xdr:colOff>
      <xdr:row>22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0</xdr:row>
      <xdr:rowOff>0</xdr:rowOff>
    </xdr:from>
    <xdr:to>
      <xdr:col>11</xdr:col>
      <xdr:colOff>38100</xdr:colOff>
      <xdr:row>1</xdr:row>
      <xdr:rowOff>161276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8723B0-73B4-462E-BE98-523C18849E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8" t="12006" r="6363" b="11005"/>
        <a:stretch/>
      </xdr:blipFill>
      <xdr:spPr>
        <a:xfrm>
          <a:off x="10134600" y="0"/>
          <a:ext cx="638175" cy="551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161925</xdr:rowOff>
    </xdr:from>
    <xdr:to>
      <xdr:col>31</xdr:col>
      <xdr:colOff>142875</xdr:colOff>
      <xdr:row>22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workbookViewId="0">
      <selection activeCell="E14" sqref="E14"/>
    </sheetView>
  </sheetViews>
  <sheetFormatPr baseColWidth="10" defaultRowHeight="15" x14ac:dyDescent="0.25"/>
  <cols>
    <col min="2" max="2" width="53.42578125" customWidth="1"/>
  </cols>
  <sheetData>
    <row r="1" spans="1:2" ht="26.25" x14ac:dyDescent="0.4">
      <c r="A1" s="71" t="s">
        <v>52</v>
      </c>
    </row>
    <row r="3" spans="1:2" ht="15.75" x14ac:dyDescent="0.25">
      <c r="A3" s="72" t="s">
        <v>1</v>
      </c>
      <c r="B3" s="60" t="s">
        <v>0</v>
      </c>
    </row>
    <row r="4" spans="1:2" x14ac:dyDescent="0.25">
      <c r="A4" s="14">
        <v>1</v>
      </c>
      <c r="B4" s="36" t="s">
        <v>116</v>
      </c>
    </row>
    <row r="5" spans="1:2" x14ac:dyDescent="0.25">
      <c r="A5" s="14">
        <v>2</v>
      </c>
      <c r="B5" s="36"/>
    </row>
    <row r="6" spans="1:2" x14ac:dyDescent="0.25">
      <c r="A6" s="14">
        <v>3</v>
      </c>
      <c r="B6" s="36"/>
    </row>
    <row r="7" spans="1:2" x14ac:dyDescent="0.25">
      <c r="A7" s="14">
        <v>4</v>
      </c>
      <c r="B7" s="36"/>
    </row>
    <row r="8" spans="1:2" x14ac:dyDescent="0.25">
      <c r="A8" s="14">
        <v>5</v>
      </c>
      <c r="B8" s="36"/>
    </row>
    <row r="9" spans="1:2" x14ac:dyDescent="0.25">
      <c r="A9" s="14">
        <v>6</v>
      </c>
      <c r="B9" s="36"/>
    </row>
    <row r="10" spans="1:2" x14ac:dyDescent="0.25">
      <c r="A10" s="14">
        <v>7</v>
      </c>
      <c r="B10" s="36"/>
    </row>
    <row r="11" spans="1:2" x14ac:dyDescent="0.25">
      <c r="A11" s="14">
        <v>8</v>
      </c>
      <c r="B11" s="36"/>
    </row>
    <row r="12" spans="1:2" x14ac:dyDescent="0.25">
      <c r="A12" s="14">
        <v>9</v>
      </c>
      <c r="B12" s="36"/>
    </row>
    <row r="13" spans="1:2" x14ac:dyDescent="0.25">
      <c r="A13" s="14">
        <v>10</v>
      </c>
      <c r="B13" s="36"/>
    </row>
    <row r="14" spans="1:2" x14ac:dyDescent="0.25">
      <c r="A14" s="14">
        <v>11</v>
      </c>
      <c r="B14" s="36"/>
    </row>
    <row r="15" spans="1:2" x14ac:dyDescent="0.25">
      <c r="A15" s="14">
        <v>12</v>
      </c>
      <c r="B15" s="36"/>
    </row>
    <row r="16" spans="1:2" x14ac:dyDescent="0.25">
      <c r="A16" s="14">
        <v>13</v>
      </c>
      <c r="B16" s="36"/>
    </row>
    <row r="17" spans="1:2" x14ac:dyDescent="0.25">
      <c r="A17" s="14">
        <v>14</v>
      </c>
      <c r="B17" s="36"/>
    </row>
    <row r="18" spans="1:2" x14ac:dyDescent="0.25">
      <c r="A18" s="14">
        <v>15</v>
      </c>
      <c r="B18" s="36"/>
    </row>
    <row r="19" spans="1:2" x14ac:dyDescent="0.25">
      <c r="A19" s="14">
        <v>16</v>
      </c>
      <c r="B19" s="36"/>
    </row>
    <row r="20" spans="1:2" x14ac:dyDescent="0.25">
      <c r="A20" s="14">
        <v>17</v>
      </c>
      <c r="B20" s="36"/>
    </row>
    <row r="21" spans="1:2" x14ac:dyDescent="0.25">
      <c r="A21" s="14">
        <v>18</v>
      </c>
      <c r="B21" s="36"/>
    </row>
    <row r="22" spans="1:2" x14ac:dyDescent="0.25">
      <c r="A22" s="14">
        <v>19</v>
      </c>
      <c r="B22" s="36"/>
    </row>
    <row r="23" spans="1:2" x14ac:dyDescent="0.25">
      <c r="A23" s="14">
        <v>20</v>
      </c>
      <c r="B23" s="36"/>
    </row>
    <row r="24" spans="1:2" x14ac:dyDescent="0.25">
      <c r="A24" s="14">
        <v>21</v>
      </c>
      <c r="B24" s="36"/>
    </row>
    <row r="25" spans="1:2" x14ac:dyDescent="0.25">
      <c r="A25" s="14">
        <v>22</v>
      </c>
      <c r="B25" s="36"/>
    </row>
    <row r="26" spans="1:2" x14ac:dyDescent="0.25">
      <c r="A26" s="14">
        <v>23</v>
      </c>
      <c r="B26" s="36"/>
    </row>
    <row r="27" spans="1:2" x14ac:dyDescent="0.25">
      <c r="A27" s="14">
        <v>24</v>
      </c>
      <c r="B27" s="36"/>
    </row>
    <row r="28" spans="1:2" x14ac:dyDescent="0.25">
      <c r="A28" s="14">
        <v>25</v>
      </c>
      <c r="B28" s="36"/>
    </row>
    <row r="29" spans="1:2" x14ac:dyDescent="0.25">
      <c r="A29" s="14">
        <v>26</v>
      </c>
      <c r="B29" s="36"/>
    </row>
    <row r="30" spans="1:2" x14ac:dyDescent="0.25">
      <c r="A30" s="14">
        <v>27</v>
      </c>
      <c r="B30" s="36"/>
    </row>
    <row r="31" spans="1:2" x14ac:dyDescent="0.25">
      <c r="A31" s="14">
        <v>28</v>
      </c>
      <c r="B31" s="36"/>
    </row>
    <row r="32" spans="1:2" x14ac:dyDescent="0.25">
      <c r="A32" s="14">
        <v>29</v>
      </c>
      <c r="B32" s="36"/>
    </row>
    <row r="33" spans="1:2" x14ac:dyDescent="0.25">
      <c r="A33" s="14">
        <v>30</v>
      </c>
      <c r="B33" s="36"/>
    </row>
    <row r="34" spans="1:2" x14ac:dyDescent="0.25">
      <c r="A34" s="14">
        <v>31</v>
      </c>
      <c r="B34" s="36"/>
    </row>
    <row r="35" spans="1:2" x14ac:dyDescent="0.25">
      <c r="A35" s="14">
        <v>32</v>
      </c>
      <c r="B35" s="36"/>
    </row>
    <row r="36" spans="1:2" x14ac:dyDescent="0.25">
      <c r="A36" s="14">
        <v>33</v>
      </c>
      <c r="B36" s="36"/>
    </row>
    <row r="37" spans="1:2" x14ac:dyDescent="0.25">
      <c r="A37" s="14">
        <v>34</v>
      </c>
      <c r="B37" s="36"/>
    </row>
    <row r="38" spans="1:2" x14ac:dyDescent="0.25">
      <c r="A38" s="14">
        <v>35</v>
      </c>
      <c r="B38" s="36"/>
    </row>
    <row r="39" spans="1:2" x14ac:dyDescent="0.25">
      <c r="A39" s="14">
        <v>36</v>
      </c>
      <c r="B39" s="36"/>
    </row>
    <row r="40" spans="1:2" x14ac:dyDescent="0.25">
      <c r="A40" s="14">
        <v>37</v>
      </c>
      <c r="B40" s="36"/>
    </row>
    <row r="41" spans="1:2" x14ac:dyDescent="0.25">
      <c r="A41" s="14">
        <v>38</v>
      </c>
      <c r="B41" s="36"/>
    </row>
    <row r="42" spans="1:2" x14ac:dyDescent="0.25">
      <c r="A42" s="14">
        <v>39</v>
      </c>
      <c r="B42" s="36"/>
    </row>
    <row r="43" spans="1:2" x14ac:dyDescent="0.25">
      <c r="A43" s="14">
        <v>40</v>
      </c>
      <c r="B43" s="3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F50"/>
  <sheetViews>
    <sheetView tabSelected="1" topLeftCell="B1" zoomScale="59" zoomScaleNormal="59" workbookViewId="0">
      <pane xSplit="1" ySplit="6" topLeftCell="C7" activePane="bottomRight" state="frozen"/>
      <selection activeCell="B1" sqref="B1"/>
      <selection pane="topRight" activeCell="C1" sqref="C1"/>
      <selection pane="bottomLeft" activeCell="B8" sqref="B8"/>
      <selection pane="bottomRight" activeCell="E31" sqref="E31"/>
    </sheetView>
  </sheetViews>
  <sheetFormatPr baseColWidth="10" defaultRowHeight="12" x14ac:dyDescent="0.2"/>
  <cols>
    <col min="1" max="1" width="4.85546875" style="25" customWidth="1"/>
    <col min="2" max="2" width="40.42578125" style="24" customWidth="1"/>
    <col min="3" max="7" width="37.42578125" style="24" customWidth="1"/>
    <col min="8" max="9" width="10.42578125" style="24" customWidth="1"/>
    <col min="10" max="10" width="27.7109375" style="24" hidden="1" customWidth="1"/>
    <col min="11" max="25" width="10.42578125" style="24" customWidth="1"/>
    <col min="26" max="26" width="7.28515625" style="24" customWidth="1"/>
    <col min="27" max="31" width="11.42578125" style="24"/>
    <col min="32" max="32" width="0" style="24" hidden="1" customWidth="1"/>
    <col min="33" max="16384" width="11.42578125" style="24"/>
  </cols>
  <sheetData>
    <row r="1" spans="1:32" ht="32.25" customHeight="1" x14ac:dyDescent="0.7">
      <c r="C1" s="101" t="s">
        <v>120</v>
      </c>
      <c r="D1" s="101"/>
      <c r="E1" s="101"/>
      <c r="F1" s="101"/>
      <c r="G1" s="101"/>
    </row>
    <row r="2" spans="1:32" ht="28.5" customHeight="1" x14ac:dyDescent="0.35">
      <c r="A2" s="73" t="s">
        <v>119</v>
      </c>
      <c r="B2" s="73"/>
      <c r="C2" s="73"/>
      <c r="D2" s="73"/>
      <c r="E2" s="73"/>
      <c r="F2" s="73"/>
      <c r="G2" s="73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32" ht="34.5" customHeight="1" x14ac:dyDescent="0.2">
      <c r="A3" s="74" t="s">
        <v>33</v>
      </c>
      <c r="B3" s="74"/>
      <c r="C3" s="40" t="s">
        <v>53</v>
      </c>
      <c r="D3" s="76" t="s">
        <v>36</v>
      </c>
      <c r="E3" s="77"/>
      <c r="F3" s="76" t="s">
        <v>54</v>
      </c>
      <c r="G3" s="7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32" ht="41.25" customHeight="1" x14ac:dyDescent="0.2">
      <c r="A4" s="74" t="s">
        <v>34</v>
      </c>
      <c r="B4" s="74"/>
      <c r="C4" s="40" t="s">
        <v>55</v>
      </c>
      <c r="D4" s="40" t="s">
        <v>56</v>
      </c>
      <c r="E4" s="40" t="s">
        <v>58</v>
      </c>
      <c r="F4" s="40" t="s">
        <v>57</v>
      </c>
      <c r="G4" s="40" t="s">
        <v>59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32" ht="59.25" customHeight="1" x14ac:dyDescent="0.2">
      <c r="A5" s="74" t="s">
        <v>35</v>
      </c>
      <c r="B5" s="74"/>
      <c r="C5" s="78" t="s">
        <v>60</v>
      </c>
      <c r="D5" s="78" t="s">
        <v>61</v>
      </c>
      <c r="E5" s="78" t="s">
        <v>62</v>
      </c>
      <c r="F5" s="78" t="s">
        <v>63</v>
      </c>
      <c r="G5" s="78" t="s">
        <v>64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32" ht="23.25" customHeight="1" x14ac:dyDescent="0.4">
      <c r="A6" s="28" t="s">
        <v>1</v>
      </c>
      <c r="B6" s="29" t="s">
        <v>0</v>
      </c>
      <c r="C6" s="79"/>
      <c r="D6" s="79"/>
      <c r="E6" s="79"/>
      <c r="F6" s="79"/>
      <c r="G6" s="79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AF6" s="32">
        <v>0</v>
      </c>
    </row>
    <row r="7" spans="1:32" ht="23.25" customHeight="1" x14ac:dyDescent="0.4">
      <c r="A7" s="33">
        <v>1</v>
      </c>
      <c r="B7" s="34"/>
      <c r="C7" s="65"/>
      <c r="D7" s="65"/>
      <c r="E7" s="65"/>
      <c r="F7" s="65"/>
      <c r="G7" s="65"/>
      <c r="H7" s="35"/>
      <c r="I7" s="35"/>
      <c r="J7" s="54" t="s">
        <v>38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AF7" s="32">
        <v>1</v>
      </c>
    </row>
    <row r="8" spans="1:32" ht="23.25" customHeight="1" x14ac:dyDescent="0.2">
      <c r="A8" s="33">
        <v>2</v>
      </c>
      <c r="B8" s="34">
        <f>DATOS!B5</f>
        <v>0</v>
      </c>
      <c r="C8" s="65"/>
      <c r="D8" s="65"/>
      <c r="E8" s="65"/>
      <c r="F8" s="65"/>
      <c r="G8" s="65"/>
      <c r="H8" s="35"/>
      <c r="I8" s="35"/>
      <c r="J8" s="54" t="s">
        <v>40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32" ht="23.25" customHeight="1" x14ac:dyDescent="0.2">
      <c r="A9" s="33">
        <v>3</v>
      </c>
      <c r="B9" s="34">
        <f>DATOS!B6</f>
        <v>0</v>
      </c>
      <c r="C9" s="65"/>
      <c r="D9" s="65"/>
      <c r="E9" s="65"/>
      <c r="F9" s="65"/>
      <c r="G9" s="65"/>
      <c r="H9" s="35"/>
      <c r="I9" s="35"/>
      <c r="J9" s="54" t="s">
        <v>39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32" ht="23.25" customHeight="1" x14ac:dyDescent="0.2">
      <c r="A10" s="33">
        <v>4</v>
      </c>
      <c r="B10" s="34">
        <f>DATOS!B7</f>
        <v>0</v>
      </c>
      <c r="C10" s="65"/>
      <c r="D10" s="65"/>
      <c r="E10" s="65"/>
      <c r="F10" s="65"/>
      <c r="G10" s="6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32" ht="23.25" customHeight="1" x14ac:dyDescent="0.2">
      <c r="A11" s="33">
        <v>5</v>
      </c>
      <c r="B11" s="34">
        <f>DATOS!B8</f>
        <v>0</v>
      </c>
      <c r="C11" s="65"/>
      <c r="D11" s="65"/>
      <c r="E11" s="65"/>
      <c r="F11" s="65"/>
      <c r="G11" s="6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32" ht="23.25" customHeight="1" x14ac:dyDescent="0.2">
      <c r="A12" s="33">
        <v>6</v>
      </c>
      <c r="B12" s="34">
        <f>DATOS!B9</f>
        <v>0</v>
      </c>
      <c r="C12" s="65"/>
      <c r="D12" s="65"/>
      <c r="E12" s="65"/>
      <c r="F12" s="65"/>
      <c r="G12" s="6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32" ht="23.25" customHeight="1" x14ac:dyDescent="0.2">
      <c r="A13" s="33">
        <v>7</v>
      </c>
      <c r="B13" s="34">
        <f>DATOS!B10</f>
        <v>0</v>
      </c>
      <c r="C13" s="65"/>
      <c r="D13" s="65"/>
      <c r="E13" s="65"/>
      <c r="F13" s="65"/>
      <c r="G13" s="6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32" ht="23.25" customHeight="1" x14ac:dyDescent="0.2">
      <c r="A14" s="33">
        <v>8</v>
      </c>
      <c r="B14" s="34">
        <f>DATOS!B11</f>
        <v>0</v>
      </c>
      <c r="C14" s="65"/>
      <c r="D14" s="65"/>
      <c r="E14" s="65"/>
      <c r="F14" s="65"/>
      <c r="G14" s="6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32" ht="23.25" customHeight="1" x14ac:dyDescent="0.2">
      <c r="A15" s="33">
        <v>9</v>
      </c>
      <c r="B15" s="34">
        <f>DATOS!B12</f>
        <v>0</v>
      </c>
      <c r="C15" s="65"/>
      <c r="D15" s="65"/>
      <c r="E15" s="65"/>
      <c r="F15" s="65"/>
      <c r="G15" s="6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32" ht="23.25" customHeight="1" x14ac:dyDescent="0.2">
      <c r="A16" s="33">
        <v>10</v>
      </c>
      <c r="B16" s="34">
        <f>DATOS!B13</f>
        <v>0</v>
      </c>
      <c r="C16" s="65"/>
      <c r="D16" s="65"/>
      <c r="E16" s="65"/>
      <c r="F16" s="65"/>
      <c r="G16" s="6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23.25" customHeight="1" x14ac:dyDescent="0.2">
      <c r="A17" s="33">
        <v>11</v>
      </c>
      <c r="B17" s="34">
        <f>DATOS!B14</f>
        <v>0</v>
      </c>
      <c r="C17" s="65"/>
      <c r="D17" s="65"/>
      <c r="E17" s="65"/>
      <c r="F17" s="65"/>
      <c r="G17" s="6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23.25" customHeight="1" x14ac:dyDescent="0.2">
      <c r="A18" s="33">
        <v>12</v>
      </c>
      <c r="B18" s="34">
        <f>DATOS!B15</f>
        <v>0</v>
      </c>
      <c r="C18" s="65"/>
      <c r="D18" s="65"/>
      <c r="E18" s="65"/>
      <c r="F18" s="65"/>
      <c r="G18" s="6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3.25" customHeight="1" x14ac:dyDescent="0.2">
      <c r="A19" s="33">
        <v>13</v>
      </c>
      <c r="B19" s="34">
        <f>DATOS!B16</f>
        <v>0</v>
      </c>
      <c r="C19" s="65"/>
      <c r="D19" s="65"/>
      <c r="E19" s="65"/>
      <c r="F19" s="65"/>
      <c r="G19" s="6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23.25" customHeight="1" x14ac:dyDescent="0.2">
      <c r="A20" s="33">
        <v>14</v>
      </c>
      <c r="B20" s="34">
        <f>DATOS!B17</f>
        <v>0</v>
      </c>
      <c r="C20" s="65"/>
      <c r="D20" s="65"/>
      <c r="E20" s="65"/>
      <c r="F20" s="65"/>
      <c r="G20" s="6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23.25" customHeight="1" x14ac:dyDescent="0.2">
      <c r="A21" s="33">
        <v>15</v>
      </c>
      <c r="B21" s="34">
        <f>DATOS!B18</f>
        <v>0</v>
      </c>
      <c r="C21" s="65"/>
      <c r="D21" s="65"/>
      <c r="E21" s="65"/>
      <c r="F21" s="65"/>
      <c r="G21" s="6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23.25" customHeight="1" x14ac:dyDescent="0.2">
      <c r="A22" s="33">
        <v>16</v>
      </c>
      <c r="B22" s="34">
        <f>DATOS!B19</f>
        <v>0</v>
      </c>
      <c r="C22" s="65"/>
      <c r="D22" s="65"/>
      <c r="E22" s="65"/>
      <c r="F22" s="65"/>
      <c r="G22" s="6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23.25" customHeight="1" x14ac:dyDescent="0.2">
      <c r="A23" s="33">
        <v>17</v>
      </c>
      <c r="B23" s="34">
        <f>DATOS!B20</f>
        <v>0</v>
      </c>
      <c r="C23" s="65"/>
      <c r="D23" s="65"/>
      <c r="E23" s="65"/>
      <c r="F23" s="65"/>
      <c r="G23" s="6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23.25" customHeight="1" x14ac:dyDescent="0.2">
      <c r="A24" s="33">
        <v>18</v>
      </c>
      <c r="B24" s="34">
        <f>DATOS!B21</f>
        <v>0</v>
      </c>
      <c r="C24" s="65"/>
      <c r="D24" s="65"/>
      <c r="E24" s="65"/>
      <c r="F24" s="65"/>
      <c r="G24" s="6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23.25" customHeight="1" x14ac:dyDescent="0.2">
      <c r="A25" s="33">
        <v>19</v>
      </c>
      <c r="B25" s="34">
        <f>DATOS!B22</f>
        <v>0</v>
      </c>
      <c r="C25" s="65"/>
      <c r="D25" s="65"/>
      <c r="E25" s="65"/>
      <c r="F25" s="65"/>
      <c r="G25" s="6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23.25" customHeight="1" x14ac:dyDescent="0.2">
      <c r="A26" s="33">
        <v>20</v>
      </c>
      <c r="B26" s="34">
        <f>DATOS!B23</f>
        <v>0</v>
      </c>
      <c r="C26" s="65"/>
      <c r="D26" s="65"/>
      <c r="E26" s="65"/>
      <c r="F26" s="65"/>
      <c r="G26" s="6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23.25" customHeight="1" x14ac:dyDescent="0.2">
      <c r="A27" s="33">
        <v>21</v>
      </c>
      <c r="B27" s="34">
        <f>DATOS!B24</f>
        <v>0</v>
      </c>
      <c r="C27" s="65"/>
      <c r="D27" s="65"/>
      <c r="E27" s="65"/>
      <c r="F27" s="65"/>
      <c r="G27" s="6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23.25" customHeight="1" x14ac:dyDescent="0.2">
      <c r="A28" s="33">
        <v>22</v>
      </c>
      <c r="B28" s="34">
        <f>DATOS!B25</f>
        <v>0</v>
      </c>
      <c r="C28" s="65"/>
      <c r="D28" s="65"/>
      <c r="E28" s="65"/>
      <c r="F28" s="65"/>
      <c r="G28" s="6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23.25" customHeight="1" x14ac:dyDescent="0.2">
      <c r="A29" s="33">
        <v>23</v>
      </c>
      <c r="B29" s="34">
        <f>DATOS!B26</f>
        <v>0</v>
      </c>
      <c r="C29" s="65"/>
      <c r="D29" s="65"/>
      <c r="E29" s="65"/>
      <c r="F29" s="65"/>
      <c r="G29" s="6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23.25" customHeight="1" x14ac:dyDescent="0.2">
      <c r="A30" s="33">
        <v>24</v>
      </c>
      <c r="B30" s="34">
        <f>DATOS!B27</f>
        <v>0</v>
      </c>
      <c r="C30" s="65"/>
      <c r="D30" s="65"/>
      <c r="E30" s="65"/>
      <c r="F30" s="65"/>
      <c r="G30" s="6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23.25" customHeight="1" x14ac:dyDescent="0.2">
      <c r="A31" s="33">
        <v>25</v>
      </c>
      <c r="B31" s="34">
        <f>DATOS!B28</f>
        <v>0</v>
      </c>
      <c r="C31" s="65"/>
      <c r="D31" s="65"/>
      <c r="E31" s="65"/>
      <c r="F31" s="65"/>
      <c r="G31" s="6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23.25" customHeight="1" x14ac:dyDescent="0.2">
      <c r="A32" s="33">
        <v>26</v>
      </c>
      <c r="B32" s="34">
        <f>DATOS!B29</f>
        <v>0</v>
      </c>
      <c r="C32" s="65"/>
      <c r="D32" s="65"/>
      <c r="E32" s="65"/>
      <c r="F32" s="65"/>
      <c r="G32" s="6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23.25" customHeight="1" x14ac:dyDescent="0.2">
      <c r="A33" s="33">
        <v>27</v>
      </c>
      <c r="B33" s="34">
        <f>DATOS!B30</f>
        <v>0</v>
      </c>
      <c r="C33" s="65"/>
      <c r="D33" s="65"/>
      <c r="E33" s="65"/>
      <c r="F33" s="65"/>
      <c r="G33" s="6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23.25" customHeight="1" x14ac:dyDescent="0.2">
      <c r="A34" s="33">
        <v>28</v>
      </c>
      <c r="B34" s="34">
        <f>DATOS!B31</f>
        <v>0</v>
      </c>
      <c r="C34" s="65"/>
      <c r="D34" s="65"/>
      <c r="E34" s="65"/>
      <c r="F34" s="65"/>
      <c r="G34" s="6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23.25" customHeight="1" x14ac:dyDescent="0.2">
      <c r="A35" s="33">
        <v>29</v>
      </c>
      <c r="B35" s="34">
        <f>DATOS!B32</f>
        <v>0</v>
      </c>
      <c r="C35" s="65"/>
      <c r="D35" s="65"/>
      <c r="E35" s="65"/>
      <c r="F35" s="65"/>
      <c r="G35" s="6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23.25" customHeight="1" x14ac:dyDescent="0.2">
      <c r="A36" s="33">
        <v>30</v>
      </c>
      <c r="B36" s="34">
        <f>DATOS!B33</f>
        <v>0</v>
      </c>
      <c r="C36" s="65"/>
      <c r="D36" s="65"/>
      <c r="E36" s="65"/>
      <c r="F36" s="65"/>
      <c r="G36" s="6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23.25" customHeight="1" x14ac:dyDescent="0.2">
      <c r="A37" s="33">
        <v>31</v>
      </c>
      <c r="B37" s="34">
        <f>DATOS!B34</f>
        <v>0</v>
      </c>
      <c r="C37" s="65"/>
      <c r="D37" s="65"/>
      <c r="E37" s="65"/>
      <c r="F37" s="65"/>
      <c r="G37" s="6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23.25" customHeight="1" x14ac:dyDescent="0.2">
      <c r="A38" s="33">
        <v>32</v>
      </c>
      <c r="B38" s="34">
        <f>DATOS!B35</f>
        <v>0</v>
      </c>
      <c r="C38" s="65"/>
      <c r="D38" s="65"/>
      <c r="E38" s="65"/>
      <c r="F38" s="65"/>
      <c r="G38" s="6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23.25" customHeight="1" x14ac:dyDescent="0.2">
      <c r="A39" s="33">
        <v>33</v>
      </c>
      <c r="B39" s="34">
        <f>DATOS!B36</f>
        <v>0</v>
      </c>
      <c r="C39" s="65"/>
      <c r="D39" s="65"/>
      <c r="E39" s="65"/>
      <c r="F39" s="65"/>
      <c r="G39" s="6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23.25" customHeight="1" x14ac:dyDescent="0.2">
      <c r="A40" s="33">
        <v>34</v>
      </c>
      <c r="B40" s="34">
        <f>DATOS!B37</f>
        <v>0</v>
      </c>
      <c r="C40" s="65"/>
      <c r="D40" s="65"/>
      <c r="E40" s="65"/>
      <c r="F40" s="65"/>
      <c r="G40" s="6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23.25" customHeight="1" x14ac:dyDescent="0.2">
      <c r="A41" s="33">
        <v>35</v>
      </c>
      <c r="B41" s="34">
        <f>DATOS!B38</f>
        <v>0</v>
      </c>
      <c r="C41" s="65"/>
      <c r="D41" s="65"/>
      <c r="E41" s="65"/>
      <c r="F41" s="65"/>
      <c r="G41" s="6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23.25" customHeight="1" x14ac:dyDescent="0.2">
      <c r="A42" s="33">
        <v>36</v>
      </c>
      <c r="B42" s="34">
        <f>DATOS!B39</f>
        <v>0</v>
      </c>
      <c r="C42" s="65"/>
      <c r="D42" s="65"/>
      <c r="E42" s="65"/>
      <c r="F42" s="65"/>
      <c r="G42" s="6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23.25" customHeight="1" x14ac:dyDescent="0.2">
      <c r="A43" s="33">
        <v>37</v>
      </c>
      <c r="B43" s="34">
        <f>DATOS!B40</f>
        <v>0</v>
      </c>
      <c r="C43" s="65"/>
      <c r="D43" s="65"/>
      <c r="E43" s="65"/>
      <c r="F43" s="65"/>
      <c r="G43" s="6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23.25" customHeight="1" x14ac:dyDescent="0.2">
      <c r="A44" s="33">
        <v>38</v>
      </c>
      <c r="B44" s="34">
        <f>DATOS!B41</f>
        <v>0</v>
      </c>
      <c r="C44" s="65"/>
      <c r="D44" s="65"/>
      <c r="E44" s="65"/>
      <c r="F44" s="65"/>
      <c r="G44" s="6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23.25" customHeight="1" x14ac:dyDescent="0.2">
      <c r="A45" s="33">
        <v>39</v>
      </c>
      <c r="B45" s="34">
        <f>DATOS!B42</f>
        <v>0</v>
      </c>
      <c r="C45" s="65"/>
      <c r="D45" s="65"/>
      <c r="E45" s="65"/>
      <c r="F45" s="65"/>
      <c r="G45" s="6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23.25" customHeight="1" x14ac:dyDescent="0.2">
      <c r="A46" s="33">
        <v>40</v>
      </c>
      <c r="B46" s="34">
        <f>DATOS!B43</f>
        <v>0</v>
      </c>
      <c r="C46" s="65"/>
      <c r="D46" s="65"/>
      <c r="E46" s="65"/>
      <c r="F46" s="65"/>
      <c r="G46" s="6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4.25" customHeight="1" x14ac:dyDescent="0.2">
      <c r="B47" s="3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23.25" customHeight="1" x14ac:dyDescent="0.2">
      <c r="B48" s="64" t="s">
        <v>29</v>
      </c>
      <c r="C48" s="21">
        <f>COUNTIF(C7:C46,"A")</f>
        <v>0</v>
      </c>
      <c r="D48" s="21">
        <f t="shared" ref="D48:G48" si="0">COUNTIF(D7:D46,"A")</f>
        <v>0</v>
      </c>
      <c r="E48" s="21">
        <f t="shared" si="0"/>
        <v>0</v>
      </c>
      <c r="F48" s="21">
        <f t="shared" si="0"/>
        <v>0</v>
      </c>
      <c r="G48" s="21">
        <f t="shared" si="0"/>
        <v>0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spans="2:25" ht="23.25" customHeight="1" x14ac:dyDescent="0.2">
      <c r="B49" s="62" t="s">
        <v>37</v>
      </c>
      <c r="C49" s="63">
        <f>COUNTIF(C7:C46,"B")</f>
        <v>0</v>
      </c>
      <c r="D49" s="63">
        <f t="shared" ref="D49:G49" si="1">COUNTIF(D7:D46,"B")</f>
        <v>0</v>
      </c>
      <c r="E49" s="63">
        <f t="shared" si="1"/>
        <v>0</v>
      </c>
      <c r="F49" s="63">
        <f t="shared" si="1"/>
        <v>0</v>
      </c>
      <c r="G49" s="63">
        <f t="shared" si="1"/>
        <v>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</row>
    <row r="50" spans="2:25" ht="23.25" customHeight="1" x14ac:dyDescent="0.2">
      <c r="B50" s="64" t="s">
        <v>31</v>
      </c>
      <c r="C50" s="21">
        <f>COUNTIF(C7:C46,"C")</f>
        <v>0</v>
      </c>
      <c r="D50" s="21">
        <f t="shared" ref="D50:G50" si="2">COUNTIF(D7:D46,"C")</f>
        <v>0</v>
      </c>
      <c r="E50" s="21">
        <f t="shared" si="2"/>
        <v>0</v>
      </c>
      <c r="F50" s="21">
        <f t="shared" si="2"/>
        <v>0</v>
      </c>
      <c r="G50" s="21">
        <f t="shared" si="2"/>
        <v>0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</row>
  </sheetData>
  <mergeCells count="13">
    <mergeCell ref="C1:G1"/>
    <mergeCell ref="G5:G6"/>
    <mergeCell ref="A3:B3"/>
    <mergeCell ref="A5:B5"/>
    <mergeCell ref="C5:C6"/>
    <mergeCell ref="D5:D6"/>
    <mergeCell ref="E5:E6"/>
    <mergeCell ref="F5:F6"/>
    <mergeCell ref="A2:G2"/>
    <mergeCell ref="A4:B4"/>
    <mergeCell ref="H2:Z2"/>
    <mergeCell ref="D3:E3"/>
    <mergeCell ref="F3:G3"/>
  </mergeCells>
  <dataValidations count="1">
    <dataValidation type="list" allowBlank="1" showInputMessage="1" showErrorMessage="1" sqref="C7:G46" xr:uid="{00000000-0002-0000-0100-000000000000}">
      <formula1>$J$7:$J$9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"/>
  <sheetViews>
    <sheetView workbookViewId="0">
      <selection activeCell="P19" sqref="P1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AH55"/>
  <sheetViews>
    <sheetView showGridLines="0" zoomScale="60" zoomScaleNormal="60" workbookViewId="0">
      <pane xSplit="2" ySplit="5" topLeftCell="F6" activePane="bottomRight" state="frozen"/>
      <selection pane="topRight" activeCell="C1" sqref="C1"/>
      <selection pane="bottomLeft" activeCell="A5" sqref="A5"/>
      <selection pane="bottomRight" activeCell="V6" sqref="V6"/>
    </sheetView>
  </sheetViews>
  <sheetFormatPr baseColWidth="10" defaultRowHeight="12" x14ac:dyDescent="0.2"/>
  <cols>
    <col min="1" max="1" width="4.85546875" style="6" customWidth="1"/>
    <col min="2" max="2" width="40.42578125" style="2" customWidth="1"/>
    <col min="3" max="26" width="10.85546875" style="2" customWidth="1"/>
    <col min="27" max="29" width="10.42578125" style="2" customWidth="1"/>
    <col min="30" max="30" width="7.28515625" style="2" customWidth="1"/>
    <col min="31" max="33" width="13.85546875" style="2" customWidth="1"/>
    <col min="34" max="34" width="19.7109375" style="2" customWidth="1"/>
    <col min="35" max="16384" width="11.42578125" style="2"/>
  </cols>
  <sheetData>
    <row r="1" spans="1:34" ht="48.75" customHeight="1" x14ac:dyDescent="0.2">
      <c r="D1" s="103" t="s">
        <v>120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34" ht="22.5" customHeight="1" x14ac:dyDescent="0.35">
      <c r="A2" s="86" t="s">
        <v>118</v>
      </c>
      <c r="B2" s="86"/>
      <c r="C2" s="86"/>
      <c r="D2" s="86"/>
      <c r="E2" s="86"/>
      <c r="F2" s="86"/>
      <c r="G2" s="86"/>
      <c r="H2" s="86"/>
      <c r="I2" s="8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4"/>
      <c r="AB2" s="4"/>
      <c r="AC2" s="4"/>
      <c r="AD2" s="7"/>
      <c r="AE2" s="7"/>
      <c r="AF2" s="7"/>
      <c r="AG2" s="7"/>
    </row>
    <row r="3" spans="1:34" ht="36.75" customHeight="1" x14ac:dyDescent="0.2">
      <c r="A3" s="92" t="s">
        <v>2</v>
      </c>
      <c r="B3" s="92"/>
      <c r="C3" s="92" t="s">
        <v>65</v>
      </c>
      <c r="D3" s="92"/>
      <c r="E3" s="92"/>
      <c r="F3" s="92"/>
      <c r="G3" s="92"/>
      <c r="H3" s="92" t="s">
        <v>66</v>
      </c>
      <c r="I3" s="92"/>
      <c r="J3" s="92"/>
      <c r="K3" s="92"/>
      <c r="L3" s="80" t="s">
        <v>67</v>
      </c>
      <c r="M3" s="80"/>
      <c r="N3" s="80"/>
      <c r="O3" s="80"/>
      <c r="P3" s="80"/>
      <c r="Q3" s="80" t="s">
        <v>68</v>
      </c>
      <c r="R3" s="80"/>
      <c r="S3" s="80"/>
      <c r="T3" s="80"/>
      <c r="U3" s="80"/>
      <c r="V3" s="80"/>
      <c r="W3" s="80" t="s">
        <v>69</v>
      </c>
      <c r="X3" s="80"/>
      <c r="Y3" s="80"/>
      <c r="Z3" s="80"/>
      <c r="AA3" s="85" t="s">
        <v>10</v>
      </c>
      <c r="AB3" s="85"/>
      <c r="AC3" s="85"/>
    </row>
    <row r="4" spans="1:34" ht="63.7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3" t="s">
        <v>14</v>
      </c>
      <c r="AB4" s="83" t="s">
        <v>12</v>
      </c>
      <c r="AC4" s="83" t="s">
        <v>43</v>
      </c>
      <c r="AE4" s="12"/>
      <c r="AF4" s="12"/>
      <c r="AG4" s="12"/>
      <c r="AH4" s="12"/>
    </row>
    <row r="5" spans="1:34" ht="23.25" customHeight="1" x14ac:dyDescent="0.25">
      <c r="A5" s="20" t="s">
        <v>1</v>
      </c>
      <c r="B5" s="18" t="s">
        <v>0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41</v>
      </c>
      <c r="V5" s="19" t="s">
        <v>42</v>
      </c>
      <c r="W5" s="19" t="s">
        <v>45</v>
      </c>
      <c r="X5" s="19" t="s">
        <v>46</v>
      </c>
      <c r="Y5" s="19" t="s">
        <v>47</v>
      </c>
      <c r="Z5" s="19" t="s">
        <v>48</v>
      </c>
      <c r="AA5" s="84"/>
      <c r="AB5" s="84"/>
      <c r="AC5" s="84"/>
      <c r="AE5" s="1"/>
      <c r="AF5" s="1"/>
      <c r="AG5" s="1"/>
      <c r="AH5" s="1"/>
    </row>
    <row r="6" spans="1:34" ht="23.25" customHeight="1" x14ac:dyDescent="0.25">
      <c r="A6" s="5">
        <v>1</v>
      </c>
      <c r="B6" s="15" t="str">
        <f>DATOS!B4</f>
        <v>JOSE</v>
      </c>
      <c r="C6" s="68"/>
      <c r="D6" s="55"/>
      <c r="E6" s="55"/>
      <c r="F6" s="55"/>
      <c r="G6" s="55"/>
      <c r="H6" s="55"/>
      <c r="I6" s="55"/>
      <c r="J6" s="55"/>
      <c r="K6" s="55"/>
      <c r="L6" s="55"/>
      <c r="M6" s="68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16">
        <f>COUNTIF(C6:Z6,"1")</f>
        <v>0</v>
      </c>
      <c r="AB6" s="16">
        <f>COUNTIF(C6:Z6,"0")</f>
        <v>0</v>
      </c>
      <c r="AC6" s="16">
        <f>COUNTIF(C6:Z6,"OMITIDAS")</f>
        <v>0</v>
      </c>
      <c r="AE6" s="1"/>
      <c r="AF6" s="1"/>
      <c r="AG6" s="1"/>
      <c r="AH6" s="1"/>
    </row>
    <row r="7" spans="1:34" ht="23.25" customHeight="1" x14ac:dyDescent="0.2">
      <c r="A7" s="5">
        <v>2</v>
      </c>
      <c r="B7" s="15">
        <f>DATOS!B5</f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16">
        <f>COUNTIF(C7:Z7,"1")</f>
        <v>0</v>
      </c>
      <c r="AB7" s="16">
        <f t="shared" ref="AB7:AB45" si="0">COUNTIF(C7:Z7,"0")</f>
        <v>0</v>
      </c>
      <c r="AC7" s="16">
        <f t="shared" ref="AC7:AC45" si="1">COUNTIF(C7:Z7,"OMITIDAS")</f>
        <v>0</v>
      </c>
      <c r="AE7" s="12"/>
      <c r="AF7" s="12"/>
      <c r="AG7" s="12"/>
      <c r="AH7" s="56">
        <v>1</v>
      </c>
    </row>
    <row r="8" spans="1:34" ht="23.25" customHeight="1" x14ac:dyDescent="0.2">
      <c r="A8" s="5">
        <v>3</v>
      </c>
      <c r="B8" s="15">
        <f>DATOS!B6</f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16">
        <f t="shared" ref="AA8:AA45" si="2">COUNTIF(C8:Z8,"1")</f>
        <v>0</v>
      </c>
      <c r="AB8" s="16">
        <f t="shared" si="0"/>
        <v>0</v>
      </c>
      <c r="AC8" s="16">
        <f t="shared" si="1"/>
        <v>0</v>
      </c>
      <c r="AE8" s="12"/>
      <c r="AF8" s="12"/>
      <c r="AG8" s="12"/>
      <c r="AH8" s="56">
        <v>0</v>
      </c>
    </row>
    <row r="9" spans="1:34" ht="23.25" customHeight="1" x14ac:dyDescent="0.2">
      <c r="A9" s="5">
        <v>4</v>
      </c>
      <c r="B9" s="15">
        <f>DATOS!B7</f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16">
        <f t="shared" si="2"/>
        <v>0</v>
      </c>
      <c r="AB9" s="16">
        <f t="shared" si="0"/>
        <v>0</v>
      </c>
      <c r="AC9" s="16">
        <f t="shared" si="1"/>
        <v>0</v>
      </c>
      <c r="AE9" s="12"/>
      <c r="AF9" s="12"/>
      <c r="AG9" s="12"/>
      <c r="AH9" s="56" t="s">
        <v>30</v>
      </c>
    </row>
    <row r="10" spans="1:34" ht="23.25" customHeight="1" x14ac:dyDescent="0.2">
      <c r="A10" s="5">
        <v>5</v>
      </c>
      <c r="B10" s="15">
        <f>DATOS!B8</f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16">
        <f t="shared" si="2"/>
        <v>0</v>
      </c>
      <c r="AB10" s="16">
        <f t="shared" si="0"/>
        <v>0</v>
      </c>
      <c r="AC10" s="16">
        <f t="shared" si="1"/>
        <v>0</v>
      </c>
      <c r="AE10" s="12"/>
      <c r="AF10" s="12"/>
      <c r="AG10" s="12"/>
      <c r="AH10" s="12"/>
    </row>
    <row r="11" spans="1:34" ht="23.25" customHeight="1" x14ac:dyDescent="0.2">
      <c r="A11" s="5">
        <v>6</v>
      </c>
      <c r="B11" s="15">
        <f>DATOS!B9</f>
        <v>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16">
        <f t="shared" si="2"/>
        <v>0</v>
      </c>
      <c r="AB11" s="16">
        <f t="shared" si="0"/>
        <v>0</v>
      </c>
      <c r="AC11" s="16">
        <f t="shared" si="1"/>
        <v>0</v>
      </c>
    </row>
    <row r="12" spans="1:34" ht="23.25" customHeight="1" x14ac:dyDescent="0.2">
      <c r="A12" s="5">
        <v>7</v>
      </c>
      <c r="B12" s="15">
        <f>DATOS!B10</f>
        <v>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16">
        <f t="shared" si="2"/>
        <v>0</v>
      </c>
      <c r="AB12" s="16">
        <f t="shared" si="0"/>
        <v>0</v>
      </c>
      <c r="AC12" s="16">
        <f t="shared" si="1"/>
        <v>0</v>
      </c>
    </row>
    <row r="13" spans="1:34" ht="23.25" customHeight="1" x14ac:dyDescent="0.2">
      <c r="A13" s="5">
        <v>8</v>
      </c>
      <c r="B13" s="15">
        <f>DATOS!B11</f>
        <v>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16">
        <f t="shared" si="2"/>
        <v>0</v>
      </c>
      <c r="AB13" s="16">
        <f t="shared" si="0"/>
        <v>0</v>
      </c>
      <c r="AC13" s="16">
        <f t="shared" si="1"/>
        <v>0</v>
      </c>
    </row>
    <row r="14" spans="1:34" ht="23.25" customHeight="1" x14ac:dyDescent="0.2">
      <c r="A14" s="5">
        <v>9</v>
      </c>
      <c r="B14" s="15">
        <f>DATOS!B12</f>
        <v>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16">
        <f t="shared" si="2"/>
        <v>0</v>
      </c>
      <c r="AB14" s="16">
        <f t="shared" si="0"/>
        <v>0</v>
      </c>
      <c r="AC14" s="16">
        <f t="shared" si="1"/>
        <v>0</v>
      </c>
    </row>
    <row r="15" spans="1:34" ht="23.25" customHeight="1" x14ac:dyDescent="0.2">
      <c r="A15" s="5">
        <v>10</v>
      </c>
      <c r="B15" s="15">
        <f>DATOS!B13</f>
        <v>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16">
        <f t="shared" si="2"/>
        <v>0</v>
      </c>
      <c r="AB15" s="16">
        <f t="shared" si="0"/>
        <v>0</v>
      </c>
      <c r="AC15" s="16">
        <f t="shared" si="1"/>
        <v>0</v>
      </c>
    </row>
    <row r="16" spans="1:34" ht="23.25" customHeight="1" x14ac:dyDescent="0.2">
      <c r="A16" s="5">
        <v>11</v>
      </c>
      <c r="B16" s="15">
        <f>DATOS!B14</f>
        <v>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16">
        <f t="shared" si="2"/>
        <v>0</v>
      </c>
      <c r="AB16" s="16">
        <f t="shared" si="0"/>
        <v>0</v>
      </c>
      <c r="AC16" s="16">
        <f t="shared" si="1"/>
        <v>0</v>
      </c>
    </row>
    <row r="17" spans="1:29" ht="23.25" customHeight="1" x14ac:dyDescent="0.2">
      <c r="A17" s="5">
        <v>12</v>
      </c>
      <c r="B17" s="15">
        <f>DATOS!B15</f>
        <v>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16">
        <f t="shared" si="2"/>
        <v>0</v>
      </c>
      <c r="AB17" s="16">
        <f t="shared" si="0"/>
        <v>0</v>
      </c>
      <c r="AC17" s="16">
        <f t="shared" si="1"/>
        <v>0</v>
      </c>
    </row>
    <row r="18" spans="1:29" ht="23.25" customHeight="1" x14ac:dyDescent="0.2">
      <c r="A18" s="5">
        <v>13</v>
      </c>
      <c r="B18" s="15">
        <f>DATOS!B16</f>
        <v>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16">
        <f t="shared" si="2"/>
        <v>0</v>
      </c>
      <c r="AB18" s="16">
        <f t="shared" si="0"/>
        <v>0</v>
      </c>
      <c r="AC18" s="16">
        <f t="shared" si="1"/>
        <v>0</v>
      </c>
    </row>
    <row r="19" spans="1:29" ht="23.25" customHeight="1" x14ac:dyDescent="0.2">
      <c r="A19" s="5">
        <v>14</v>
      </c>
      <c r="B19" s="15">
        <f>DATOS!B17</f>
        <v>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16">
        <f t="shared" si="2"/>
        <v>0</v>
      </c>
      <c r="AB19" s="16">
        <f t="shared" si="0"/>
        <v>0</v>
      </c>
      <c r="AC19" s="16">
        <f t="shared" si="1"/>
        <v>0</v>
      </c>
    </row>
    <row r="20" spans="1:29" ht="23.25" customHeight="1" x14ac:dyDescent="0.2">
      <c r="A20" s="5">
        <v>15</v>
      </c>
      <c r="B20" s="15">
        <f>DATOS!B18</f>
        <v>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16">
        <f t="shared" si="2"/>
        <v>0</v>
      </c>
      <c r="AB20" s="16">
        <f t="shared" si="0"/>
        <v>0</v>
      </c>
      <c r="AC20" s="16">
        <f t="shared" si="1"/>
        <v>0</v>
      </c>
    </row>
    <row r="21" spans="1:29" ht="23.25" customHeight="1" x14ac:dyDescent="0.2">
      <c r="A21" s="5">
        <v>16</v>
      </c>
      <c r="B21" s="15">
        <f>DATOS!B19</f>
        <v>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16">
        <f t="shared" si="2"/>
        <v>0</v>
      </c>
      <c r="AB21" s="16">
        <f t="shared" si="0"/>
        <v>0</v>
      </c>
      <c r="AC21" s="16">
        <f t="shared" si="1"/>
        <v>0</v>
      </c>
    </row>
    <row r="22" spans="1:29" ht="23.25" customHeight="1" x14ac:dyDescent="0.2">
      <c r="A22" s="5">
        <v>17</v>
      </c>
      <c r="B22" s="15">
        <f>DATOS!B20</f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16">
        <f t="shared" si="2"/>
        <v>0</v>
      </c>
      <c r="AB22" s="16">
        <f t="shared" si="0"/>
        <v>0</v>
      </c>
      <c r="AC22" s="16">
        <f t="shared" si="1"/>
        <v>0</v>
      </c>
    </row>
    <row r="23" spans="1:29" ht="23.25" customHeight="1" x14ac:dyDescent="0.2">
      <c r="A23" s="5">
        <v>18</v>
      </c>
      <c r="B23" s="15">
        <f>DATOS!B21</f>
        <v>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16">
        <f t="shared" si="2"/>
        <v>0</v>
      </c>
      <c r="AB23" s="16">
        <f t="shared" si="0"/>
        <v>0</v>
      </c>
      <c r="AC23" s="16">
        <f t="shared" si="1"/>
        <v>0</v>
      </c>
    </row>
    <row r="24" spans="1:29" ht="23.25" customHeight="1" x14ac:dyDescent="0.2">
      <c r="A24" s="5">
        <v>19</v>
      </c>
      <c r="B24" s="15">
        <f>DATOS!B22</f>
        <v>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16">
        <f t="shared" si="2"/>
        <v>0</v>
      </c>
      <c r="AB24" s="16">
        <f t="shared" si="0"/>
        <v>0</v>
      </c>
      <c r="AC24" s="16">
        <f t="shared" si="1"/>
        <v>0</v>
      </c>
    </row>
    <row r="25" spans="1:29" ht="23.25" customHeight="1" x14ac:dyDescent="0.2">
      <c r="A25" s="5">
        <v>20</v>
      </c>
      <c r="B25" s="15">
        <f>DATOS!B23</f>
        <v>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16">
        <f t="shared" si="2"/>
        <v>0</v>
      </c>
      <c r="AB25" s="16">
        <f t="shared" si="0"/>
        <v>0</v>
      </c>
      <c r="AC25" s="16">
        <f t="shared" si="1"/>
        <v>0</v>
      </c>
    </row>
    <row r="26" spans="1:29" ht="23.25" customHeight="1" x14ac:dyDescent="0.2">
      <c r="A26" s="5">
        <v>21</v>
      </c>
      <c r="B26" s="15">
        <f>DATOS!B24</f>
        <v>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16">
        <f t="shared" si="2"/>
        <v>0</v>
      </c>
      <c r="AB26" s="16">
        <f t="shared" si="0"/>
        <v>0</v>
      </c>
      <c r="AC26" s="16">
        <f t="shared" si="1"/>
        <v>0</v>
      </c>
    </row>
    <row r="27" spans="1:29" ht="23.25" customHeight="1" x14ac:dyDescent="0.2">
      <c r="A27" s="5">
        <v>22</v>
      </c>
      <c r="B27" s="15">
        <f>DATOS!B25</f>
        <v>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16">
        <f t="shared" si="2"/>
        <v>0</v>
      </c>
      <c r="AB27" s="16">
        <f t="shared" si="0"/>
        <v>0</v>
      </c>
      <c r="AC27" s="16">
        <f t="shared" si="1"/>
        <v>0</v>
      </c>
    </row>
    <row r="28" spans="1:29" ht="23.25" customHeight="1" x14ac:dyDescent="0.2">
      <c r="A28" s="5">
        <v>23</v>
      </c>
      <c r="B28" s="15">
        <f>DATOS!B26</f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16">
        <f t="shared" si="2"/>
        <v>0</v>
      </c>
      <c r="AB28" s="16">
        <f t="shared" si="0"/>
        <v>0</v>
      </c>
      <c r="AC28" s="16">
        <f t="shared" si="1"/>
        <v>0</v>
      </c>
    </row>
    <row r="29" spans="1:29" ht="23.25" customHeight="1" x14ac:dyDescent="0.2">
      <c r="A29" s="5">
        <v>24</v>
      </c>
      <c r="B29" s="15">
        <f>DATOS!B27</f>
        <v>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16">
        <f t="shared" si="2"/>
        <v>0</v>
      </c>
      <c r="AB29" s="16">
        <f t="shared" si="0"/>
        <v>0</v>
      </c>
      <c r="AC29" s="16">
        <f t="shared" si="1"/>
        <v>0</v>
      </c>
    </row>
    <row r="30" spans="1:29" ht="23.25" customHeight="1" x14ac:dyDescent="0.2">
      <c r="A30" s="5">
        <v>25</v>
      </c>
      <c r="B30" s="15">
        <f>DATOS!B28</f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16">
        <f t="shared" si="2"/>
        <v>0</v>
      </c>
      <c r="AB30" s="16">
        <f t="shared" si="0"/>
        <v>0</v>
      </c>
      <c r="AC30" s="16">
        <f t="shared" si="1"/>
        <v>0</v>
      </c>
    </row>
    <row r="31" spans="1:29" ht="23.25" customHeight="1" x14ac:dyDescent="0.2">
      <c r="A31" s="5">
        <v>26</v>
      </c>
      <c r="B31" s="15">
        <f>DATOS!B29</f>
        <v>0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16">
        <f t="shared" si="2"/>
        <v>0</v>
      </c>
      <c r="AB31" s="16">
        <f t="shared" si="0"/>
        <v>0</v>
      </c>
      <c r="AC31" s="16">
        <f t="shared" si="1"/>
        <v>0</v>
      </c>
    </row>
    <row r="32" spans="1:29" ht="23.25" customHeight="1" x14ac:dyDescent="0.2">
      <c r="A32" s="5">
        <v>27</v>
      </c>
      <c r="B32" s="15">
        <f>DATOS!B30</f>
        <v>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16">
        <f t="shared" si="2"/>
        <v>0</v>
      </c>
      <c r="AB32" s="16">
        <f t="shared" si="0"/>
        <v>0</v>
      </c>
      <c r="AC32" s="16">
        <f t="shared" si="1"/>
        <v>0</v>
      </c>
    </row>
    <row r="33" spans="1:29" ht="23.25" customHeight="1" x14ac:dyDescent="0.2">
      <c r="A33" s="5">
        <v>28</v>
      </c>
      <c r="B33" s="15">
        <f>DATOS!B31</f>
        <v>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16">
        <f t="shared" si="2"/>
        <v>0</v>
      </c>
      <c r="AB33" s="16">
        <f t="shared" si="0"/>
        <v>0</v>
      </c>
      <c r="AC33" s="16">
        <f t="shared" si="1"/>
        <v>0</v>
      </c>
    </row>
    <row r="34" spans="1:29" ht="23.25" customHeight="1" x14ac:dyDescent="0.2">
      <c r="A34" s="5">
        <v>29</v>
      </c>
      <c r="B34" s="15">
        <f>DATOS!B32</f>
        <v>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16">
        <f t="shared" si="2"/>
        <v>0</v>
      </c>
      <c r="AB34" s="16">
        <f t="shared" si="0"/>
        <v>0</v>
      </c>
      <c r="AC34" s="16">
        <f t="shared" si="1"/>
        <v>0</v>
      </c>
    </row>
    <row r="35" spans="1:29" ht="23.25" customHeight="1" x14ac:dyDescent="0.2">
      <c r="A35" s="5">
        <v>30</v>
      </c>
      <c r="B35" s="15">
        <f>DATOS!B33</f>
        <v>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16">
        <f t="shared" si="2"/>
        <v>0</v>
      </c>
      <c r="AB35" s="16">
        <f t="shared" si="0"/>
        <v>0</v>
      </c>
      <c r="AC35" s="16">
        <f t="shared" si="1"/>
        <v>0</v>
      </c>
    </row>
    <row r="36" spans="1:29" ht="23.25" customHeight="1" x14ac:dyDescent="0.2">
      <c r="A36" s="5">
        <v>31</v>
      </c>
      <c r="B36" s="15">
        <f>DATOS!B34</f>
        <v>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16">
        <f t="shared" si="2"/>
        <v>0</v>
      </c>
      <c r="AB36" s="16">
        <f t="shared" si="0"/>
        <v>0</v>
      </c>
      <c r="AC36" s="16">
        <f t="shared" si="1"/>
        <v>0</v>
      </c>
    </row>
    <row r="37" spans="1:29" ht="23.25" customHeight="1" x14ac:dyDescent="0.2">
      <c r="A37" s="5">
        <v>32</v>
      </c>
      <c r="B37" s="15">
        <f>DATOS!B35</f>
        <v>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16">
        <f t="shared" si="2"/>
        <v>0</v>
      </c>
      <c r="AB37" s="16">
        <f t="shared" si="0"/>
        <v>0</v>
      </c>
      <c r="AC37" s="16">
        <f t="shared" si="1"/>
        <v>0</v>
      </c>
    </row>
    <row r="38" spans="1:29" ht="23.25" customHeight="1" x14ac:dyDescent="0.2">
      <c r="A38" s="5">
        <v>33</v>
      </c>
      <c r="B38" s="15">
        <f>DATOS!B36</f>
        <v>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16">
        <f t="shared" si="2"/>
        <v>0</v>
      </c>
      <c r="AB38" s="16">
        <f t="shared" si="0"/>
        <v>0</v>
      </c>
      <c r="AC38" s="16">
        <f t="shared" si="1"/>
        <v>0</v>
      </c>
    </row>
    <row r="39" spans="1:29" ht="23.25" customHeight="1" x14ac:dyDescent="0.2">
      <c r="A39" s="5">
        <v>34</v>
      </c>
      <c r="B39" s="15">
        <f>DATOS!B37</f>
        <v>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16">
        <f t="shared" si="2"/>
        <v>0</v>
      </c>
      <c r="AB39" s="16">
        <f t="shared" si="0"/>
        <v>0</v>
      </c>
      <c r="AC39" s="16">
        <f t="shared" si="1"/>
        <v>0</v>
      </c>
    </row>
    <row r="40" spans="1:29" ht="23.25" customHeight="1" x14ac:dyDescent="0.2">
      <c r="A40" s="5">
        <v>35</v>
      </c>
      <c r="B40" s="15">
        <f>DATOS!B38</f>
        <v>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16">
        <f t="shared" si="2"/>
        <v>0</v>
      </c>
      <c r="AB40" s="16">
        <f t="shared" si="0"/>
        <v>0</v>
      </c>
      <c r="AC40" s="16">
        <f t="shared" si="1"/>
        <v>0</v>
      </c>
    </row>
    <row r="41" spans="1:29" ht="23.25" customHeight="1" x14ac:dyDescent="0.2">
      <c r="A41" s="5">
        <v>36</v>
      </c>
      <c r="B41" s="15">
        <f>DATOS!B39</f>
        <v>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16">
        <f t="shared" si="2"/>
        <v>0</v>
      </c>
      <c r="AB41" s="16">
        <f t="shared" si="0"/>
        <v>0</v>
      </c>
      <c r="AC41" s="16">
        <f t="shared" si="1"/>
        <v>0</v>
      </c>
    </row>
    <row r="42" spans="1:29" ht="23.25" customHeight="1" x14ac:dyDescent="0.2">
      <c r="A42" s="5">
        <v>37</v>
      </c>
      <c r="B42" s="15">
        <f>DATOS!B40</f>
        <v>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16">
        <f t="shared" si="2"/>
        <v>0</v>
      </c>
      <c r="AB42" s="16">
        <f t="shared" si="0"/>
        <v>0</v>
      </c>
      <c r="AC42" s="16">
        <f t="shared" si="1"/>
        <v>0</v>
      </c>
    </row>
    <row r="43" spans="1:29" ht="23.25" customHeight="1" x14ac:dyDescent="0.2">
      <c r="A43" s="5">
        <v>38</v>
      </c>
      <c r="B43" s="15">
        <f>DATOS!B41</f>
        <v>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 t="s">
        <v>30</v>
      </c>
      <c r="X43" s="55"/>
      <c r="Y43" s="55"/>
      <c r="Z43" s="55"/>
      <c r="AA43" s="16">
        <f t="shared" si="2"/>
        <v>0</v>
      </c>
      <c r="AB43" s="16">
        <f t="shared" si="0"/>
        <v>0</v>
      </c>
      <c r="AC43" s="16">
        <f t="shared" si="1"/>
        <v>1</v>
      </c>
    </row>
    <row r="44" spans="1:29" ht="23.25" customHeight="1" x14ac:dyDescent="0.2">
      <c r="A44" s="5">
        <v>39</v>
      </c>
      <c r="B44" s="15">
        <f>DATOS!B42</f>
        <v>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16">
        <f t="shared" si="2"/>
        <v>0</v>
      </c>
      <c r="AB44" s="16">
        <f t="shared" si="0"/>
        <v>0</v>
      </c>
      <c r="AC44" s="16">
        <f t="shared" si="1"/>
        <v>0</v>
      </c>
    </row>
    <row r="45" spans="1:29" ht="23.25" customHeight="1" x14ac:dyDescent="0.2">
      <c r="A45" s="5">
        <v>40</v>
      </c>
      <c r="B45" s="15">
        <f>DATOS!B43</f>
        <v>0</v>
      </c>
      <c r="C45" s="55">
        <v>1</v>
      </c>
      <c r="D45" s="55">
        <v>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16">
        <f t="shared" si="2"/>
        <v>1</v>
      </c>
      <c r="AB45" s="16">
        <f t="shared" si="0"/>
        <v>1</v>
      </c>
      <c r="AC45" s="16">
        <f t="shared" si="1"/>
        <v>0</v>
      </c>
    </row>
    <row r="46" spans="1:29" ht="23.25" customHeight="1" x14ac:dyDescent="0.2">
      <c r="B46" s="66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7"/>
      <c r="AB46" s="67"/>
      <c r="AC46" s="67"/>
    </row>
    <row r="47" spans="1:29" ht="33" customHeight="1" x14ac:dyDescent="0.2">
      <c r="B47" s="90" t="s">
        <v>44</v>
      </c>
      <c r="C47" s="87" t="s">
        <v>70</v>
      </c>
      <c r="D47" s="87" t="s">
        <v>71</v>
      </c>
      <c r="E47" s="87" t="s">
        <v>72</v>
      </c>
      <c r="F47" s="87" t="s">
        <v>73</v>
      </c>
      <c r="G47" s="87" t="s">
        <v>74</v>
      </c>
      <c r="H47" s="87" t="s">
        <v>71</v>
      </c>
      <c r="I47" s="87" t="s">
        <v>75</v>
      </c>
      <c r="J47" s="87" t="s">
        <v>76</v>
      </c>
      <c r="K47" s="87" t="s">
        <v>77</v>
      </c>
      <c r="L47" s="87" t="s">
        <v>71</v>
      </c>
      <c r="M47" s="87" t="s">
        <v>78</v>
      </c>
      <c r="N47" s="87" t="s">
        <v>79</v>
      </c>
      <c r="O47" s="87" t="s">
        <v>80</v>
      </c>
      <c r="P47" s="87" t="s">
        <v>81</v>
      </c>
      <c r="Q47" s="87" t="s">
        <v>78</v>
      </c>
      <c r="R47" s="87" t="s">
        <v>82</v>
      </c>
      <c r="S47" s="87" t="s">
        <v>72</v>
      </c>
      <c r="T47" s="87" t="s">
        <v>83</v>
      </c>
      <c r="U47" s="81" t="s">
        <v>84</v>
      </c>
      <c r="V47" s="81" t="s">
        <v>85</v>
      </c>
      <c r="W47" s="81" t="s">
        <v>86</v>
      </c>
      <c r="X47" s="87" t="s">
        <v>86</v>
      </c>
      <c r="Y47" s="81" t="s">
        <v>81</v>
      </c>
      <c r="Z47" s="87" t="s">
        <v>73</v>
      </c>
      <c r="AA47" s="67"/>
      <c r="AB47" s="67"/>
      <c r="AC47" s="67"/>
    </row>
    <row r="48" spans="1:29" ht="39.75" customHeight="1" x14ac:dyDescent="0.2">
      <c r="B48" s="91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2"/>
      <c r="V48" s="82"/>
      <c r="W48" s="82"/>
      <c r="X48" s="87"/>
      <c r="Y48" s="82"/>
      <c r="Z48" s="87"/>
      <c r="AA48" s="3"/>
      <c r="AB48" s="3"/>
      <c r="AC48" s="3"/>
    </row>
    <row r="49" spans="2:32" ht="23.25" customHeight="1" x14ac:dyDescent="0.3">
      <c r="B49" s="10" t="s">
        <v>15</v>
      </c>
      <c r="C49" s="11" t="s">
        <v>3</v>
      </c>
      <c r="D49" s="11" t="s">
        <v>4</v>
      </c>
      <c r="E49" s="11" t="s">
        <v>5</v>
      </c>
      <c r="F49" s="11" t="s">
        <v>6</v>
      </c>
      <c r="G49" s="11" t="s">
        <v>7</v>
      </c>
      <c r="H49" s="11" t="s">
        <v>8</v>
      </c>
      <c r="I49" s="11" t="s">
        <v>9</v>
      </c>
      <c r="J49" s="11" t="s">
        <v>17</v>
      </c>
      <c r="K49" s="11" t="s">
        <v>18</v>
      </c>
      <c r="L49" s="11" t="s">
        <v>19</v>
      </c>
      <c r="M49" s="11" t="s">
        <v>20</v>
      </c>
      <c r="N49" s="11" t="s">
        <v>21</v>
      </c>
      <c r="O49" s="11" t="s">
        <v>22</v>
      </c>
      <c r="P49" s="11" t="s">
        <v>23</v>
      </c>
      <c r="Q49" s="11" t="s">
        <v>24</v>
      </c>
      <c r="R49" s="11" t="s">
        <v>25</v>
      </c>
      <c r="S49" s="11" t="s">
        <v>26</v>
      </c>
      <c r="T49" s="11" t="s">
        <v>27</v>
      </c>
      <c r="U49" s="11" t="s">
        <v>41</v>
      </c>
      <c r="V49" s="11" t="s">
        <v>42</v>
      </c>
      <c r="W49" s="11" t="s">
        <v>45</v>
      </c>
      <c r="X49" s="11" t="s">
        <v>46</v>
      </c>
      <c r="Y49" s="11" t="s">
        <v>47</v>
      </c>
      <c r="Z49" s="11" t="s">
        <v>48</v>
      </c>
      <c r="AB49" s="13"/>
      <c r="AC49" s="13"/>
      <c r="AD49" s="13"/>
      <c r="AE49" s="13"/>
      <c r="AF49" s="13"/>
    </row>
    <row r="50" spans="2:32" ht="23.25" customHeight="1" x14ac:dyDescent="0.3">
      <c r="B50" s="8" t="s">
        <v>11</v>
      </c>
      <c r="C50" s="16">
        <f>COUNTIF(C6:C45,"1")</f>
        <v>1</v>
      </c>
      <c r="D50" s="16">
        <f t="shared" ref="D50:Z50" si="3">COUNTIF(D6:D45,"1")</f>
        <v>0</v>
      </c>
      <c r="E50" s="16">
        <f t="shared" si="3"/>
        <v>0</v>
      </c>
      <c r="F50" s="16">
        <f t="shared" si="3"/>
        <v>0</v>
      </c>
      <c r="G50" s="16">
        <f t="shared" si="3"/>
        <v>0</v>
      </c>
      <c r="H50" s="16">
        <f t="shared" si="3"/>
        <v>0</v>
      </c>
      <c r="I50" s="16">
        <f t="shared" si="3"/>
        <v>0</v>
      </c>
      <c r="J50" s="16">
        <f t="shared" si="3"/>
        <v>0</v>
      </c>
      <c r="K50" s="16">
        <f t="shared" si="3"/>
        <v>0</v>
      </c>
      <c r="L50" s="16">
        <f t="shared" si="3"/>
        <v>0</v>
      </c>
      <c r="M50" s="16">
        <f t="shared" si="3"/>
        <v>0</v>
      </c>
      <c r="N50" s="16">
        <f t="shared" si="3"/>
        <v>0</v>
      </c>
      <c r="O50" s="16">
        <f t="shared" si="3"/>
        <v>0</v>
      </c>
      <c r="P50" s="16">
        <f t="shared" si="3"/>
        <v>0</v>
      </c>
      <c r="Q50" s="16">
        <f t="shared" si="3"/>
        <v>0</v>
      </c>
      <c r="R50" s="16">
        <f t="shared" si="3"/>
        <v>0</v>
      </c>
      <c r="S50" s="16">
        <f t="shared" si="3"/>
        <v>0</v>
      </c>
      <c r="T50" s="16">
        <f t="shared" si="3"/>
        <v>0</v>
      </c>
      <c r="U50" s="16">
        <f t="shared" si="3"/>
        <v>0</v>
      </c>
      <c r="V50" s="16">
        <f t="shared" si="3"/>
        <v>0</v>
      </c>
      <c r="W50" s="16">
        <f t="shared" si="3"/>
        <v>0</v>
      </c>
      <c r="X50" s="16">
        <f t="shared" si="3"/>
        <v>0</v>
      </c>
      <c r="Y50" s="16">
        <f t="shared" si="3"/>
        <v>0</v>
      </c>
      <c r="Z50" s="16">
        <f t="shared" si="3"/>
        <v>0</v>
      </c>
      <c r="AB50" s="13"/>
      <c r="AC50" s="13"/>
      <c r="AD50" s="13"/>
      <c r="AE50" s="13"/>
      <c r="AF50" s="13"/>
    </row>
    <row r="51" spans="2:32" ht="23.25" customHeight="1" x14ac:dyDescent="0.3">
      <c r="B51" s="9" t="s">
        <v>12</v>
      </c>
      <c r="C51" s="57">
        <f>COUNTIF(C6:C45,"0")</f>
        <v>0</v>
      </c>
      <c r="D51" s="57">
        <f t="shared" ref="D51:Z51" si="4">COUNTIF(D6:D45,"0")</f>
        <v>1</v>
      </c>
      <c r="E51" s="57">
        <f t="shared" si="4"/>
        <v>0</v>
      </c>
      <c r="F51" s="57">
        <f t="shared" si="4"/>
        <v>0</v>
      </c>
      <c r="G51" s="57">
        <f t="shared" si="4"/>
        <v>0</v>
      </c>
      <c r="H51" s="57">
        <f t="shared" si="4"/>
        <v>0</v>
      </c>
      <c r="I51" s="57">
        <f t="shared" si="4"/>
        <v>0</v>
      </c>
      <c r="J51" s="57">
        <f t="shared" si="4"/>
        <v>0</v>
      </c>
      <c r="K51" s="57">
        <f t="shared" si="4"/>
        <v>0</v>
      </c>
      <c r="L51" s="57">
        <f t="shared" si="4"/>
        <v>0</v>
      </c>
      <c r="M51" s="57">
        <f t="shared" si="4"/>
        <v>0</v>
      </c>
      <c r="N51" s="57">
        <f t="shared" si="4"/>
        <v>0</v>
      </c>
      <c r="O51" s="57">
        <f t="shared" si="4"/>
        <v>0</v>
      </c>
      <c r="P51" s="57">
        <f t="shared" si="4"/>
        <v>0</v>
      </c>
      <c r="Q51" s="57">
        <f t="shared" si="4"/>
        <v>0</v>
      </c>
      <c r="R51" s="57">
        <f t="shared" si="4"/>
        <v>0</v>
      </c>
      <c r="S51" s="57">
        <f t="shared" si="4"/>
        <v>0</v>
      </c>
      <c r="T51" s="57">
        <f t="shared" si="4"/>
        <v>0</v>
      </c>
      <c r="U51" s="57">
        <f t="shared" si="4"/>
        <v>0</v>
      </c>
      <c r="V51" s="57">
        <f t="shared" si="4"/>
        <v>0</v>
      </c>
      <c r="W51" s="57">
        <f t="shared" si="4"/>
        <v>0</v>
      </c>
      <c r="X51" s="57">
        <f t="shared" si="4"/>
        <v>0</v>
      </c>
      <c r="Y51" s="57">
        <f t="shared" si="4"/>
        <v>0</v>
      </c>
      <c r="Z51" s="57">
        <f t="shared" si="4"/>
        <v>0</v>
      </c>
      <c r="AB51" s="13"/>
      <c r="AC51" s="13"/>
      <c r="AD51" s="13"/>
      <c r="AE51" s="13"/>
      <c r="AF51" s="13"/>
    </row>
    <row r="52" spans="2:32" ht="23.25" customHeight="1" x14ac:dyDescent="0.3">
      <c r="B52" s="9" t="s">
        <v>16</v>
      </c>
      <c r="C52" s="57">
        <f>COUNTIF(C6:C45,"OMITIDAS")</f>
        <v>0</v>
      </c>
      <c r="D52" s="57">
        <f t="shared" ref="D52:Z52" si="5">COUNTIF(D6:D45,"OMITIDAS")</f>
        <v>0</v>
      </c>
      <c r="E52" s="57">
        <f t="shared" si="5"/>
        <v>0</v>
      </c>
      <c r="F52" s="57">
        <f t="shared" si="5"/>
        <v>0</v>
      </c>
      <c r="G52" s="57">
        <f t="shared" si="5"/>
        <v>0</v>
      </c>
      <c r="H52" s="57">
        <f t="shared" si="5"/>
        <v>0</v>
      </c>
      <c r="I52" s="57">
        <f t="shared" si="5"/>
        <v>0</v>
      </c>
      <c r="J52" s="57">
        <f t="shared" si="5"/>
        <v>0</v>
      </c>
      <c r="K52" s="57">
        <f t="shared" si="5"/>
        <v>0</v>
      </c>
      <c r="L52" s="57">
        <f t="shared" si="5"/>
        <v>0</v>
      </c>
      <c r="M52" s="57">
        <f t="shared" si="5"/>
        <v>0</v>
      </c>
      <c r="N52" s="57">
        <f t="shared" si="5"/>
        <v>0</v>
      </c>
      <c r="O52" s="57">
        <f t="shared" si="5"/>
        <v>0</v>
      </c>
      <c r="P52" s="57">
        <f t="shared" si="5"/>
        <v>0</v>
      </c>
      <c r="Q52" s="57">
        <f t="shared" si="5"/>
        <v>0</v>
      </c>
      <c r="R52" s="57">
        <f t="shared" si="5"/>
        <v>0</v>
      </c>
      <c r="S52" s="57">
        <f t="shared" si="5"/>
        <v>0</v>
      </c>
      <c r="T52" s="57">
        <f t="shared" si="5"/>
        <v>0</v>
      </c>
      <c r="U52" s="57">
        <f t="shared" si="5"/>
        <v>0</v>
      </c>
      <c r="V52" s="57">
        <f t="shared" si="5"/>
        <v>0</v>
      </c>
      <c r="W52" s="57">
        <f t="shared" si="5"/>
        <v>1</v>
      </c>
      <c r="X52" s="57">
        <f t="shared" si="5"/>
        <v>0</v>
      </c>
      <c r="Y52" s="57">
        <f t="shared" si="5"/>
        <v>0</v>
      </c>
      <c r="Z52" s="57">
        <f t="shared" si="5"/>
        <v>0</v>
      </c>
      <c r="AB52" s="13"/>
      <c r="AC52" s="13"/>
      <c r="AD52" s="13"/>
      <c r="AE52" s="13"/>
      <c r="AF52" s="13"/>
    </row>
    <row r="54" spans="2:32" ht="35.25" customHeight="1" x14ac:dyDescent="0.2">
      <c r="C54" s="88"/>
      <c r="D54" s="88"/>
      <c r="E54" s="88"/>
    </row>
    <row r="55" spans="2:32" ht="35.25" customHeight="1" x14ac:dyDescent="0.2">
      <c r="C55" s="89"/>
      <c r="D55" s="89"/>
      <c r="E55" s="89"/>
    </row>
  </sheetData>
  <mergeCells count="40">
    <mergeCell ref="D1:W1"/>
    <mergeCell ref="K47:K48"/>
    <mergeCell ref="L47:L48"/>
    <mergeCell ref="Z47:Z48"/>
    <mergeCell ref="M47:M48"/>
    <mergeCell ref="N47:N48"/>
    <mergeCell ref="O47:O48"/>
    <mergeCell ref="P47:P48"/>
    <mergeCell ref="Q47:Q48"/>
    <mergeCell ref="R47:R48"/>
    <mergeCell ref="S47:S48"/>
    <mergeCell ref="T47:T48"/>
    <mergeCell ref="X47:X48"/>
    <mergeCell ref="U47:U48"/>
    <mergeCell ref="V47:V48"/>
    <mergeCell ref="W47:W48"/>
    <mergeCell ref="A2:I2"/>
    <mergeCell ref="C47:C48"/>
    <mergeCell ref="C54:C55"/>
    <mergeCell ref="D54:D55"/>
    <mergeCell ref="E54:E55"/>
    <mergeCell ref="D47:D48"/>
    <mergeCell ref="E47:E48"/>
    <mergeCell ref="F47:F48"/>
    <mergeCell ref="G47:G48"/>
    <mergeCell ref="H47:H48"/>
    <mergeCell ref="I47:I48"/>
    <mergeCell ref="B47:B48"/>
    <mergeCell ref="A3:B4"/>
    <mergeCell ref="C3:G4"/>
    <mergeCell ref="H3:K4"/>
    <mergeCell ref="J47:J48"/>
    <mergeCell ref="L3:P4"/>
    <mergeCell ref="Q3:V4"/>
    <mergeCell ref="Y47:Y48"/>
    <mergeCell ref="AC4:AC5"/>
    <mergeCell ref="AA3:AC3"/>
    <mergeCell ref="AA4:AA5"/>
    <mergeCell ref="AB4:AB5"/>
    <mergeCell ref="W3:Z4"/>
  </mergeCells>
  <dataValidations count="1">
    <dataValidation type="list" allowBlank="1" showInputMessage="1" showErrorMessage="1" sqref="C6:Z46" xr:uid="{00000000-0002-0000-0300-000000000000}">
      <formula1>$AH$7:$AH$9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D379C63-5E86-44EF-804B-DA1CED3326A1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C6:Z46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showGridLines="0" workbookViewId="0">
      <selection activeCell="G1" sqref="G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I51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K1" sqref="K1"/>
    </sheetView>
  </sheetViews>
  <sheetFormatPr baseColWidth="10" defaultRowHeight="12" x14ac:dyDescent="0.2"/>
  <cols>
    <col min="1" max="1" width="4.85546875" style="25" customWidth="1"/>
    <col min="2" max="2" width="40.42578125" style="24" customWidth="1"/>
    <col min="3" max="27" width="12.85546875" style="24" customWidth="1"/>
    <col min="28" max="31" width="10.42578125" style="24" customWidth="1"/>
    <col min="32" max="32" width="7.28515625" style="24" customWidth="1"/>
    <col min="33" max="34" width="13.85546875" style="24" customWidth="1"/>
    <col min="35" max="35" width="26" style="24" hidden="1" customWidth="1"/>
    <col min="36" max="16384" width="11.42578125" style="24"/>
  </cols>
  <sheetData>
    <row r="1" spans="1:35" ht="30.75" customHeight="1" x14ac:dyDescent="0.5">
      <c r="C1" s="102" t="s">
        <v>120</v>
      </c>
    </row>
    <row r="2" spans="1:35" ht="22.5" customHeight="1" x14ac:dyDescent="0.35">
      <c r="A2" s="73" t="s">
        <v>117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2"/>
      <c r="V2" s="22"/>
      <c r="W2" s="22"/>
      <c r="X2" s="22"/>
      <c r="Y2" s="22"/>
      <c r="Z2" s="22"/>
      <c r="AA2" s="22"/>
      <c r="AB2" s="23"/>
      <c r="AC2" s="23"/>
      <c r="AD2" s="23"/>
      <c r="AE2" s="23"/>
      <c r="AF2" s="37"/>
      <c r="AG2" s="37"/>
      <c r="AH2" s="37"/>
    </row>
    <row r="3" spans="1:35" ht="26.25" customHeight="1" x14ac:dyDescent="0.2">
      <c r="A3" s="96" t="s">
        <v>50</v>
      </c>
      <c r="B3" s="97"/>
      <c r="C3" s="98" t="s">
        <v>87</v>
      </c>
      <c r="D3" s="99"/>
      <c r="E3" s="99"/>
      <c r="F3" s="99"/>
      <c r="G3" s="99"/>
      <c r="H3" s="99"/>
      <c r="I3" s="99"/>
      <c r="J3" s="99"/>
      <c r="K3" s="99"/>
      <c r="L3" s="99"/>
      <c r="M3" s="99" t="s">
        <v>88</v>
      </c>
      <c r="N3" s="99"/>
      <c r="O3" s="99"/>
      <c r="P3" s="99"/>
      <c r="Q3" s="99"/>
      <c r="R3" s="99"/>
      <c r="S3" s="99" t="s">
        <v>89</v>
      </c>
      <c r="T3" s="99"/>
      <c r="U3" s="99"/>
      <c r="V3" s="99"/>
      <c r="W3" s="99"/>
      <c r="X3" s="100"/>
      <c r="Y3" s="98" t="s">
        <v>90</v>
      </c>
      <c r="Z3" s="99"/>
      <c r="AA3" s="100"/>
      <c r="AB3" s="93" t="s">
        <v>10</v>
      </c>
      <c r="AC3" s="93"/>
      <c r="AD3" s="93"/>
      <c r="AE3" s="93"/>
    </row>
    <row r="4" spans="1:35" ht="72" customHeight="1" x14ac:dyDescent="0.2">
      <c r="A4" s="96" t="s">
        <v>44</v>
      </c>
      <c r="B4" s="97"/>
      <c r="C4" s="38" t="s">
        <v>91</v>
      </c>
      <c r="D4" s="38" t="s">
        <v>92</v>
      </c>
      <c r="E4" s="38" t="s">
        <v>93</v>
      </c>
      <c r="F4" s="38" t="s">
        <v>94</v>
      </c>
      <c r="G4" s="38" t="s">
        <v>95</v>
      </c>
      <c r="H4" s="38" t="s">
        <v>96</v>
      </c>
      <c r="I4" s="38" t="s">
        <v>97</v>
      </c>
      <c r="J4" s="38" t="s">
        <v>51</v>
      </c>
      <c r="K4" s="38" t="s">
        <v>98</v>
      </c>
      <c r="L4" s="38" t="s">
        <v>99</v>
      </c>
      <c r="M4" s="38" t="s">
        <v>100</v>
      </c>
      <c r="N4" s="38" t="s">
        <v>101</v>
      </c>
      <c r="O4" s="38" t="s">
        <v>102</v>
      </c>
      <c r="P4" s="38" t="s">
        <v>103</v>
      </c>
      <c r="Q4" s="38" t="s">
        <v>104</v>
      </c>
      <c r="R4" s="38" t="s">
        <v>105</v>
      </c>
      <c r="S4" s="38" t="s">
        <v>106</v>
      </c>
      <c r="T4" s="38" t="s">
        <v>107</v>
      </c>
      <c r="U4" s="38" t="s">
        <v>108</v>
      </c>
      <c r="V4" s="38" t="s">
        <v>109</v>
      </c>
      <c r="W4" s="38" t="s">
        <v>110</v>
      </c>
      <c r="X4" s="38" t="s">
        <v>111</v>
      </c>
      <c r="Y4" s="38" t="s">
        <v>112</v>
      </c>
      <c r="Z4" s="38" t="s">
        <v>113</v>
      </c>
      <c r="AA4" s="38" t="s">
        <v>114</v>
      </c>
      <c r="AB4" s="94" t="s">
        <v>14</v>
      </c>
      <c r="AC4" s="94" t="s">
        <v>12</v>
      </c>
      <c r="AD4" s="94" t="s">
        <v>115</v>
      </c>
      <c r="AE4" s="94" t="s">
        <v>13</v>
      </c>
      <c r="AG4" s="39"/>
      <c r="AH4" s="39"/>
      <c r="AI4" s="39"/>
    </row>
    <row r="5" spans="1:35" ht="23.25" customHeight="1" x14ac:dyDescent="0.25">
      <c r="A5" s="28" t="s">
        <v>1</v>
      </c>
      <c r="B5" s="29" t="s">
        <v>0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17</v>
      </c>
      <c r="K5" s="40" t="s">
        <v>18</v>
      </c>
      <c r="L5" s="40" t="s">
        <v>19</v>
      </c>
      <c r="M5" s="40" t="s">
        <v>20</v>
      </c>
      <c r="N5" s="40" t="s">
        <v>21</v>
      </c>
      <c r="O5" s="40" t="s">
        <v>22</v>
      </c>
      <c r="P5" s="40" t="s">
        <v>23</v>
      </c>
      <c r="Q5" s="40" t="s">
        <v>24</v>
      </c>
      <c r="R5" s="40" t="s">
        <v>25</v>
      </c>
      <c r="S5" s="40" t="s">
        <v>26</v>
      </c>
      <c r="T5" s="40" t="s">
        <v>27</v>
      </c>
      <c r="U5" s="40" t="s">
        <v>41</v>
      </c>
      <c r="V5" s="40" t="s">
        <v>42</v>
      </c>
      <c r="W5" s="40" t="s">
        <v>45</v>
      </c>
      <c r="X5" s="40" t="s">
        <v>46</v>
      </c>
      <c r="Y5" s="40" t="s">
        <v>47</v>
      </c>
      <c r="Z5" s="40" t="s">
        <v>48</v>
      </c>
      <c r="AA5" s="40" t="s">
        <v>49</v>
      </c>
      <c r="AB5" s="95"/>
      <c r="AC5" s="95"/>
      <c r="AD5" s="95"/>
      <c r="AE5" s="95"/>
      <c r="AG5" s="41"/>
      <c r="AH5" s="41"/>
      <c r="AI5" s="41"/>
    </row>
    <row r="6" spans="1:35" ht="23.25" customHeight="1" x14ac:dyDescent="0.25">
      <c r="A6" s="33">
        <v>1</v>
      </c>
      <c r="B6" s="34" t="str">
        <f>DATOS!B4</f>
        <v>JOSE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30">
        <f>COUNTIF(C6:AA6,"1")</f>
        <v>0</v>
      </c>
      <c r="AC6" s="30">
        <f>COUNTIF(C6:AA6,"0")</f>
        <v>0</v>
      </c>
      <c r="AD6" s="30">
        <f>COUNTIF(C6:AA6,"PARCIALES")</f>
        <v>0</v>
      </c>
      <c r="AE6" s="30">
        <f>COUNTIF(C6:AA6,"OMITIDA")</f>
        <v>0</v>
      </c>
      <c r="AG6" s="41"/>
      <c r="AH6" s="41"/>
      <c r="AI6" s="69">
        <v>1</v>
      </c>
    </row>
    <row r="7" spans="1:35" ht="23.25" customHeight="1" x14ac:dyDescent="0.2">
      <c r="A7" s="50">
        <v>2</v>
      </c>
      <c r="B7" s="51">
        <f>DATOS!B5</f>
        <v>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30">
        <f t="shared" ref="AB7:AB45" si="0">COUNTIF(C7:AA7,"1")</f>
        <v>0</v>
      </c>
      <c r="AC7" s="30">
        <f t="shared" ref="AC7:AC45" si="1">COUNTIF(C7:AA7,"0")</f>
        <v>0</v>
      </c>
      <c r="AD7" s="30">
        <f t="shared" ref="AD7:AD45" si="2">COUNTIF(C7:AA7,"PARCIALES")</f>
        <v>0</v>
      </c>
      <c r="AE7" s="30">
        <f t="shared" ref="AE7:AE45" si="3">COUNTIF(C7:AA7,"OMITIDA")</f>
        <v>0</v>
      </c>
      <c r="AG7" s="39"/>
      <c r="AH7" s="39"/>
      <c r="AI7" s="70">
        <v>0</v>
      </c>
    </row>
    <row r="8" spans="1:35" ht="23.25" customHeight="1" x14ac:dyDescent="0.2">
      <c r="A8" s="33">
        <v>3</v>
      </c>
      <c r="B8" s="34">
        <f>DATOS!B6</f>
        <v>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30">
        <f t="shared" si="0"/>
        <v>0</v>
      </c>
      <c r="AC8" s="30">
        <f t="shared" si="1"/>
        <v>0</v>
      </c>
      <c r="AD8" s="30">
        <f t="shared" si="2"/>
        <v>0</v>
      </c>
      <c r="AE8" s="30">
        <f t="shared" si="3"/>
        <v>0</v>
      </c>
      <c r="AG8" s="39"/>
      <c r="AH8" s="39"/>
      <c r="AI8" s="52" t="s">
        <v>37</v>
      </c>
    </row>
    <row r="9" spans="1:35" ht="23.25" customHeight="1" x14ac:dyDescent="0.2">
      <c r="A9" s="50">
        <v>4</v>
      </c>
      <c r="B9" s="51">
        <f>DATOS!B7</f>
        <v>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30">
        <f t="shared" si="0"/>
        <v>0</v>
      </c>
      <c r="AC9" s="30">
        <f t="shared" si="1"/>
        <v>0</v>
      </c>
      <c r="AD9" s="30">
        <f t="shared" si="2"/>
        <v>0</v>
      </c>
      <c r="AE9" s="30">
        <f t="shared" si="3"/>
        <v>0</v>
      </c>
      <c r="AG9" s="39"/>
      <c r="AH9" s="39"/>
      <c r="AI9" s="52" t="s">
        <v>32</v>
      </c>
    </row>
    <row r="10" spans="1:35" ht="23.25" customHeight="1" x14ac:dyDescent="0.2">
      <c r="A10" s="33">
        <v>5</v>
      </c>
      <c r="B10" s="34">
        <f>DATOS!B8</f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30">
        <f t="shared" si="0"/>
        <v>0</v>
      </c>
      <c r="AC10" s="30">
        <f t="shared" si="1"/>
        <v>0</v>
      </c>
      <c r="AD10" s="30">
        <f t="shared" si="2"/>
        <v>0</v>
      </c>
      <c r="AE10" s="30">
        <f t="shared" si="3"/>
        <v>0</v>
      </c>
      <c r="AG10" s="39"/>
      <c r="AH10" s="39"/>
      <c r="AI10" s="39"/>
    </row>
    <row r="11" spans="1:35" ht="23.25" customHeight="1" x14ac:dyDescent="0.2">
      <c r="A11" s="50">
        <v>6</v>
      </c>
      <c r="B11" s="51">
        <f>DATOS!B9</f>
        <v>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30">
        <f t="shared" si="0"/>
        <v>0</v>
      </c>
      <c r="AC11" s="30">
        <f t="shared" si="1"/>
        <v>0</v>
      </c>
      <c r="AD11" s="30">
        <f t="shared" si="2"/>
        <v>0</v>
      </c>
      <c r="AE11" s="30">
        <f t="shared" si="3"/>
        <v>0</v>
      </c>
    </row>
    <row r="12" spans="1:35" ht="23.25" customHeight="1" x14ac:dyDescent="0.2">
      <c r="A12" s="33">
        <v>7</v>
      </c>
      <c r="B12" s="34">
        <f>DATOS!B10</f>
        <v>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30">
        <f t="shared" si="0"/>
        <v>0</v>
      </c>
      <c r="AC12" s="30">
        <f t="shared" si="1"/>
        <v>0</v>
      </c>
      <c r="AD12" s="30">
        <f t="shared" si="2"/>
        <v>0</v>
      </c>
      <c r="AE12" s="30">
        <f t="shared" si="3"/>
        <v>0</v>
      </c>
    </row>
    <row r="13" spans="1:35" ht="23.25" customHeight="1" x14ac:dyDescent="0.2">
      <c r="A13" s="50">
        <v>8</v>
      </c>
      <c r="B13" s="51">
        <f>DATOS!B11</f>
        <v>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30">
        <f t="shared" si="0"/>
        <v>0</v>
      </c>
      <c r="AC13" s="30">
        <f t="shared" si="1"/>
        <v>0</v>
      </c>
      <c r="AD13" s="30">
        <f t="shared" si="2"/>
        <v>0</v>
      </c>
      <c r="AE13" s="30">
        <f t="shared" si="3"/>
        <v>0</v>
      </c>
    </row>
    <row r="14" spans="1:35" ht="23.25" customHeight="1" x14ac:dyDescent="0.2">
      <c r="A14" s="33">
        <v>9</v>
      </c>
      <c r="B14" s="34">
        <f>DATOS!B12</f>
        <v>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30">
        <f t="shared" si="0"/>
        <v>0</v>
      </c>
      <c r="AC14" s="30">
        <f t="shared" si="1"/>
        <v>0</v>
      </c>
      <c r="AD14" s="30">
        <f t="shared" si="2"/>
        <v>0</v>
      </c>
      <c r="AE14" s="30">
        <f t="shared" si="3"/>
        <v>0</v>
      </c>
    </row>
    <row r="15" spans="1:35" ht="23.25" customHeight="1" x14ac:dyDescent="0.2">
      <c r="A15" s="50">
        <v>10</v>
      </c>
      <c r="B15" s="51">
        <f>DATOS!B13</f>
        <v>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30">
        <f t="shared" si="0"/>
        <v>0</v>
      </c>
      <c r="AC15" s="30">
        <f t="shared" si="1"/>
        <v>0</v>
      </c>
      <c r="AD15" s="30">
        <f t="shared" si="2"/>
        <v>0</v>
      </c>
      <c r="AE15" s="30">
        <f t="shared" si="3"/>
        <v>0</v>
      </c>
    </row>
    <row r="16" spans="1:35" ht="23.25" customHeight="1" x14ac:dyDescent="0.2">
      <c r="A16" s="33">
        <v>11</v>
      </c>
      <c r="B16" s="34">
        <f>DATOS!B14</f>
        <v>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30">
        <f t="shared" si="0"/>
        <v>0</v>
      </c>
      <c r="AC16" s="30">
        <f t="shared" si="1"/>
        <v>0</v>
      </c>
      <c r="AD16" s="30">
        <f t="shared" si="2"/>
        <v>0</v>
      </c>
      <c r="AE16" s="30">
        <f t="shared" si="3"/>
        <v>0</v>
      </c>
    </row>
    <row r="17" spans="1:35" ht="23.25" customHeight="1" x14ac:dyDescent="0.2">
      <c r="A17" s="50">
        <v>12</v>
      </c>
      <c r="B17" s="51">
        <f>DATOS!B15</f>
        <v>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30">
        <f t="shared" si="0"/>
        <v>0</v>
      </c>
      <c r="AC17" s="30">
        <f t="shared" si="1"/>
        <v>0</v>
      </c>
      <c r="AD17" s="30">
        <f t="shared" si="2"/>
        <v>0</v>
      </c>
      <c r="AE17" s="30">
        <f t="shared" si="3"/>
        <v>0</v>
      </c>
    </row>
    <row r="18" spans="1:35" ht="23.25" customHeight="1" x14ac:dyDescent="0.2">
      <c r="A18" s="33">
        <v>13</v>
      </c>
      <c r="B18" s="34">
        <f>DATOS!B16</f>
        <v>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30">
        <f t="shared" si="0"/>
        <v>0</v>
      </c>
      <c r="AC18" s="30">
        <f t="shared" si="1"/>
        <v>0</v>
      </c>
      <c r="AD18" s="30">
        <f t="shared" si="2"/>
        <v>0</v>
      </c>
      <c r="AE18" s="30">
        <f t="shared" si="3"/>
        <v>0</v>
      </c>
    </row>
    <row r="19" spans="1:35" ht="23.25" customHeight="1" x14ac:dyDescent="0.2">
      <c r="A19" s="50">
        <v>14</v>
      </c>
      <c r="B19" s="51">
        <f>DATOS!B17</f>
        <v>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30">
        <f t="shared" si="0"/>
        <v>0</v>
      </c>
      <c r="AC19" s="30">
        <f t="shared" si="1"/>
        <v>0</v>
      </c>
      <c r="AD19" s="30">
        <f t="shared" si="2"/>
        <v>0</v>
      </c>
      <c r="AE19" s="30">
        <f t="shared" si="3"/>
        <v>0</v>
      </c>
      <c r="AI19" s="49"/>
    </row>
    <row r="20" spans="1:35" ht="23.25" customHeight="1" x14ac:dyDescent="0.2">
      <c r="A20" s="33">
        <v>15</v>
      </c>
      <c r="B20" s="34">
        <f>DATOS!B18</f>
        <v>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30">
        <f t="shared" si="0"/>
        <v>0</v>
      </c>
      <c r="AC20" s="30">
        <f t="shared" si="1"/>
        <v>0</v>
      </c>
      <c r="AD20" s="30">
        <f t="shared" si="2"/>
        <v>0</v>
      </c>
      <c r="AE20" s="30">
        <f t="shared" si="3"/>
        <v>0</v>
      </c>
      <c r="AI20" s="49"/>
    </row>
    <row r="21" spans="1:35" ht="23.25" customHeight="1" x14ac:dyDescent="0.2">
      <c r="A21" s="50">
        <v>16</v>
      </c>
      <c r="B21" s="51">
        <f>DATOS!B19</f>
        <v>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30">
        <f t="shared" si="0"/>
        <v>0</v>
      </c>
      <c r="AC21" s="30">
        <f t="shared" si="1"/>
        <v>0</v>
      </c>
      <c r="AD21" s="30">
        <f t="shared" si="2"/>
        <v>0</v>
      </c>
      <c r="AE21" s="30">
        <f t="shared" si="3"/>
        <v>0</v>
      </c>
      <c r="AI21" s="48"/>
    </row>
    <row r="22" spans="1:35" ht="23.25" customHeight="1" x14ac:dyDescent="0.2">
      <c r="A22" s="33">
        <v>17</v>
      </c>
      <c r="B22" s="34">
        <f>DATOS!B20</f>
        <v>0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30">
        <f t="shared" si="0"/>
        <v>0</v>
      </c>
      <c r="AC22" s="30">
        <f t="shared" si="1"/>
        <v>0</v>
      </c>
      <c r="AD22" s="30">
        <f t="shared" si="2"/>
        <v>0</v>
      </c>
      <c r="AE22" s="30">
        <f t="shared" si="3"/>
        <v>0</v>
      </c>
    </row>
    <row r="23" spans="1:35" ht="23.25" customHeight="1" x14ac:dyDescent="0.2">
      <c r="A23" s="50">
        <v>18</v>
      </c>
      <c r="B23" s="51">
        <f>DATOS!B21</f>
        <v>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30">
        <f t="shared" si="0"/>
        <v>0</v>
      </c>
      <c r="AC23" s="30">
        <f t="shared" si="1"/>
        <v>0</v>
      </c>
      <c r="AD23" s="30">
        <f t="shared" si="2"/>
        <v>0</v>
      </c>
      <c r="AE23" s="30">
        <f t="shared" si="3"/>
        <v>0</v>
      </c>
    </row>
    <row r="24" spans="1:35" ht="23.25" customHeight="1" x14ac:dyDescent="0.2">
      <c r="A24" s="33">
        <v>19</v>
      </c>
      <c r="B24" s="34">
        <f>DATOS!B22</f>
        <v>0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30">
        <f t="shared" si="0"/>
        <v>0</v>
      </c>
      <c r="AC24" s="30">
        <f t="shared" si="1"/>
        <v>0</v>
      </c>
      <c r="AD24" s="30">
        <f t="shared" si="2"/>
        <v>0</v>
      </c>
      <c r="AE24" s="30">
        <f t="shared" si="3"/>
        <v>0</v>
      </c>
    </row>
    <row r="25" spans="1:35" ht="23.25" customHeight="1" x14ac:dyDescent="0.2">
      <c r="A25" s="50">
        <v>20</v>
      </c>
      <c r="B25" s="51">
        <f>DATOS!B23</f>
        <v>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30">
        <f t="shared" si="0"/>
        <v>0</v>
      </c>
      <c r="AC25" s="30">
        <f t="shared" si="1"/>
        <v>0</v>
      </c>
      <c r="AD25" s="30">
        <f t="shared" si="2"/>
        <v>0</v>
      </c>
      <c r="AE25" s="30">
        <f t="shared" si="3"/>
        <v>0</v>
      </c>
    </row>
    <row r="26" spans="1:35" ht="23.25" customHeight="1" x14ac:dyDescent="0.2">
      <c r="A26" s="33">
        <v>21</v>
      </c>
      <c r="B26" s="34">
        <f>DATOS!B24</f>
        <v>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30">
        <f t="shared" si="0"/>
        <v>0</v>
      </c>
      <c r="AC26" s="30">
        <f t="shared" si="1"/>
        <v>0</v>
      </c>
      <c r="AD26" s="30">
        <f t="shared" si="2"/>
        <v>0</v>
      </c>
      <c r="AE26" s="30">
        <f t="shared" si="3"/>
        <v>0</v>
      </c>
    </row>
    <row r="27" spans="1:35" ht="23.25" customHeight="1" x14ac:dyDescent="0.2">
      <c r="A27" s="50">
        <v>22</v>
      </c>
      <c r="B27" s="51">
        <f>DATOS!B25</f>
        <v>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30">
        <f t="shared" si="0"/>
        <v>0</v>
      </c>
      <c r="AC27" s="30">
        <f t="shared" si="1"/>
        <v>0</v>
      </c>
      <c r="AD27" s="30">
        <f t="shared" si="2"/>
        <v>0</v>
      </c>
      <c r="AE27" s="30">
        <f t="shared" si="3"/>
        <v>0</v>
      </c>
    </row>
    <row r="28" spans="1:35" ht="23.25" customHeight="1" x14ac:dyDescent="0.2">
      <c r="A28" s="33">
        <v>23</v>
      </c>
      <c r="B28" s="34">
        <f>DATOS!B26</f>
        <v>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30">
        <f t="shared" si="0"/>
        <v>0</v>
      </c>
      <c r="AC28" s="30">
        <f t="shared" si="1"/>
        <v>0</v>
      </c>
      <c r="AD28" s="30">
        <f t="shared" si="2"/>
        <v>0</v>
      </c>
      <c r="AE28" s="30">
        <f t="shared" si="3"/>
        <v>0</v>
      </c>
    </row>
    <row r="29" spans="1:35" ht="23.25" customHeight="1" x14ac:dyDescent="0.2">
      <c r="A29" s="50">
        <v>24</v>
      </c>
      <c r="B29" s="51">
        <f>DATOS!B27</f>
        <v>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30">
        <f t="shared" si="0"/>
        <v>0</v>
      </c>
      <c r="AC29" s="30">
        <f t="shared" si="1"/>
        <v>0</v>
      </c>
      <c r="AD29" s="30">
        <f t="shared" si="2"/>
        <v>0</v>
      </c>
      <c r="AE29" s="30">
        <f t="shared" si="3"/>
        <v>0</v>
      </c>
    </row>
    <row r="30" spans="1:35" ht="23.25" customHeight="1" x14ac:dyDescent="0.2">
      <c r="A30" s="33">
        <v>25</v>
      </c>
      <c r="B30" s="34">
        <f>DATOS!B28</f>
        <v>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30">
        <f t="shared" si="0"/>
        <v>0</v>
      </c>
      <c r="AC30" s="30">
        <f t="shared" si="1"/>
        <v>0</v>
      </c>
      <c r="AD30" s="30">
        <f t="shared" si="2"/>
        <v>0</v>
      </c>
      <c r="AE30" s="30">
        <f t="shared" si="3"/>
        <v>0</v>
      </c>
    </row>
    <row r="31" spans="1:35" ht="23.25" customHeight="1" x14ac:dyDescent="0.2">
      <c r="A31" s="50">
        <v>26</v>
      </c>
      <c r="B31" s="51">
        <f>DATOS!B29</f>
        <v>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30">
        <f t="shared" si="0"/>
        <v>0</v>
      </c>
      <c r="AC31" s="30">
        <f t="shared" si="1"/>
        <v>0</v>
      </c>
      <c r="AD31" s="30">
        <f t="shared" si="2"/>
        <v>0</v>
      </c>
      <c r="AE31" s="30">
        <f t="shared" si="3"/>
        <v>0</v>
      </c>
    </row>
    <row r="32" spans="1:35" ht="23.25" customHeight="1" x14ac:dyDescent="0.2">
      <c r="A32" s="33">
        <v>27</v>
      </c>
      <c r="B32" s="34">
        <f>DATOS!B30</f>
        <v>0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30">
        <f t="shared" si="0"/>
        <v>0</v>
      </c>
      <c r="AC32" s="30">
        <f t="shared" si="1"/>
        <v>0</v>
      </c>
      <c r="AD32" s="30">
        <f t="shared" si="2"/>
        <v>0</v>
      </c>
      <c r="AE32" s="30">
        <f t="shared" si="3"/>
        <v>0</v>
      </c>
    </row>
    <row r="33" spans="1:33" ht="23.25" customHeight="1" x14ac:dyDescent="0.2">
      <c r="A33" s="50">
        <v>28</v>
      </c>
      <c r="B33" s="51">
        <f>DATOS!B31</f>
        <v>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30">
        <f t="shared" si="0"/>
        <v>0</v>
      </c>
      <c r="AC33" s="30">
        <f t="shared" si="1"/>
        <v>0</v>
      </c>
      <c r="AD33" s="30">
        <f t="shared" si="2"/>
        <v>0</v>
      </c>
      <c r="AE33" s="30">
        <f t="shared" si="3"/>
        <v>0</v>
      </c>
    </row>
    <row r="34" spans="1:33" ht="23.25" customHeight="1" x14ac:dyDescent="0.2">
      <c r="A34" s="33">
        <v>29</v>
      </c>
      <c r="B34" s="34">
        <f>DATOS!B32</f>
        <v>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30">
        <f t="shared" si="0"/>
        <v>0</v>
      </c>
      <c r="AC34" s="30">
        <f t="shared" si="1"/>
        <v>0</v>
      </c>
      <c r="AD34" s="30">
        <f t="shared" si="2"/>
        <v>0</v>
      </c>
      <c r="AE34" s="30">
        <f t="shared" si="3"/>
        <v>0</v>
      </c>
    </row>
    <row r="35" spans="1:33" ht="23.25" customHeight="1" x14ac:dyDescent="0.2">
      <c r="A35" s="50">
        <v>30</v>
      </c>
      <c r="B35" s="51">
        <f>DATOS!B33</f>
        <v>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30">
        <f t="shared" si="0"/>
        <v>0</v>
      </c>
      <c r="AC35" s="30">
        <f t="shared" si="1"/>
        <v>0</v>
      </c>
      <c r="AD35" s="30">
        <f t="shared" si="2"/>
        <v>0</v>
      </c>
      <c r="AE35" s="30">
        <f t="shared" si="3"/>
        <v>0</v>
      </c>
    </row>
    <row r="36" spans="1:33" ht="23.25" customHeight="1" x14ac:dyDescent="0.2">
      <c r="A36" s="33">
        <v>31</v>
      </c>
      <c r="B36" s="34">
        <f>DATOS!B34</f>
        <v>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30">
        <f t="shared" si="0"/>
        <v>0</v>
      </c>
      <c r="AC36" s="30">
        <f t="shared" si="1"/>
        <v>0</v>
      </c>
      <c r="AD36" s="30">
        <f t="shared" si="2"/>
        <v>0</v>
      </c>
      <c r="AE36" s="30">
        <f t="shared" si="3"/>
        <v>0</v>
      </c>
    </row>
    <row r="37" spans="1:33" ht="23.25" customHeight="1" x14ac:dyDescent="0.2">
      <c r="A37" s="50">
        <v>32</v>
      </c>
      <c r="B37" s="51">
        <f>DATOS!B35</f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30">
        <f t="shared" si="0"/>
        <v>0</v>
      </c>
      <c r="AC37" s="30">
        <f t="shared" si="1"/>
        <v>0</v>
      </c>
      <c r="AD37" s="30">
        <f t="shared" si="2"/>
        <v>0</v>
      </c>
      <c r="AE37" s="30">
        <f t="shared" si="3"/>
        <v>0</v>
      </c>
    </row>
    <row r="38" spans="1:33" ht="23.25" customHeight="1" x14ac:dyDescent="0.2">
      <c r="A38" s="33">
        <v>33</v>
      </c>
      <c r="B38" s="34">
        <f>DATOS!B36</f>
        <v>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30">
        <f t="shared" si="0"/>
        <v>0</v>
      </c>
      <c r="AC38" s="30">
        <f t="shared" si="1"/>
        <v>0</v>
      </c>
      <c r="AD38" s="30">
        <f t="shared" si="2"/>
        <v>0</v>
      </c>
      <c r="AE38" s="30">
        <f t="shared" si="3"/>
        <v>0</v>
      </c>
    </row>
    <row r="39" spans="1:33" ht="23.25" customHeight="1" x14ac:dyDescent="0.2">
      <c r="A39" s="50">
        <v>34</v>
      </c>
      <c r="B39" s="51">
        <f>DATOS!B37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30">
        <f t="shared" si="0"/>
        <v>0</v>
      </c>
      <c r="AC39" s="30">
        <f t="shared" si="1"/>
        <v>0</v>
      </c>
      <c r="AD39" s="30">
        <f t="shared" si="2"/>
        <v>0</v>
      </c>
      <c r="AE39" s="30">
        <f t="shared" si="3"/>
        <v>0</v>
      </c>
    </row>
    <row r="40" spans="1:33" ht="23.25" customHeight="1" x14ac:dyDescent="0.2">
      <c r="A40" s="33">
        <v>35</v>
      </c>
      <c r="B40" s="34">
        <f>DATOS!B38</f>
        <v>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30">
        <f t="shared" si="0"/>
        <v>0</v>
      </c>
      <c r="AC40" s="30">
        <f t="shared" si="1"/>
        <v>0</v>
      </c>
      <c r="AD40" s="30">
        <f t="shared" si="2"/>
        <v>0</v>
      </c>
      <c r="AE40" s="30">
        <f t="shared" si="3"/>
        <v>0</v>
      </c>
    </row>
    <row r="41" spans="1:33" ht="23.25" customHeight="1" x14ac:dyDescent="0.2">
      <c r="A41" s="50">
        <v>36</v>
      </c>
      <c r="B41" s="51">
        <f>DATOS!B39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30">
        <f t="shared" si="0"/>
        <v>0</v>
      </c>
      <c r="AC41" s="30">
        <f t="shared" si="1"/>
        <v>0</v>
      </c>
      <c r="AD41" s="30">
        <f t="shared" si="2"/>
        <v>0</v>
      </c>
      <c r="AE41" s="30">
        <f t="shared" si="3"/>
        <v>0</v>
      </c>
    </row>
    <row r="42" spans="1:33" ht="23.25" customHeight="1" x14ac:dyDescent="0.2">
      <c r="A42" s="33">
        <v>37</v>
      </c>
      <c r="B42" s="34">
        <f>DATOS!B40</f>
        <v>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30">
        <f t="shared" si="0"/>
        <v>0</v>
      </c>
      <c r="AC42" s="30">
        <f t="shared" si="1"/>
        <v>0</v>
      </c>
      <c r="AD42" s="30">
        <f t="shared" si="2"/>
        <v>0</v>
      </c>
      <c r="AE42" s="30">
        <f t="shared" si="3"/>
        <v>0</v>
      </c>
    </row>
    <row r="43" spans="1:33" ht="23.25" customHeight="1" x14ac:dyDescent="0.2">
      <c r="A43" s="50">
        <v>38</v>
      </c>
      <c r="B43" s="51">
        <f>DATOS!B41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30">
        <f t="shared" si="0"/>
        <v>0</v>
      </c>
      <c r="AC43" s="30">
        <f t="shared" si="1"/>
        <v>0</v>
      </c>
      <c r="AD43" s="30">
        <f t="shared" si="2"/>
        <v>0</v>
      </c>
      <c r="AE43" s="30">
        <f t="shared" si="3"/>
        <v>0</v>
      </c>
    </row>
    <row r="44" spans="1:33" ht="23.25" customHeight="1" x14ac:dyDescent="0.2">
      <c r="A44" s="33">
        <v>39</v>
      </c>
      <c r="B44" s="34">
        <f>DATOS!B42</f>
        <v>0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30">
        <f t="shared" si="0"/>
        <v>0</v>
      </c>
      <c r="AC44" s="30">
        <f t="shared" si="1"/>
        <v>0</v>
      </c>
      <c r="AD44" s="30">
        <f t="shared" si="2"/>
        <v>0</v>
      </c>
      <c r="AE44" s="30">
        <f t="shared" si="3"/>
        <v>0</v>
      </c>
    </row>
    <row r="45" spans="1:33" ht="23.25" customHeight="1" x14ac:dyDescent="0.2">
      <c r="A45" s="50">
        <v>40</v>
      </c>
      <c r="B45" s="51">
        <f>DATOS!B43</f>
        <v>0</v>
      </c>
      <c r="C45" s="59">
        <v>1</v>
      </c>
      <c r="D45" s="59">
        <v>0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30">
        <f t="shared" si="0"/>
        <v>1</v>
      </c>
      <c r="AC45" s="30">
        <f t="shared" si="1"/>
        <v>1</v>
      </c>
      <c r="AD45" s="30">
        <f t="shared" si="2"/>
        <v>0</v>
      </c>
      <c r="AE45" s="30">
        <f t="shared" si="3"/>
        <v>0</v>
      </c>
    </row>
    <row r="46" spans="1:33" ht="39.75" customHeight="1" x14ac:dyDescent="0.2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3" ht="23.25" customHeight="1" x14ac:dyDescent="0.3">
      <c r="B47" s="42" t="s">
        <v>15</v>
      </c>
      <c r="C47" s="43" t="s">
        <v>3</v>
      </c>
      <c r="D47" s="43" t="s">
        <v>4</v>
      </c>
      <c r="E47" s="43" t="s">
        <v>5</v>
      </c>
      <c r="F47" s="43" t="s">
        <v>6</v>
      </c>
      <c r="G47" s="43" t="s">
        <v>7</v>
      </c>
      <c r="H47" s="43" t="s">
        <v>8</v>
      </c>
      <c r="I47" s="43" t="s">
        <v>9</v>
      </c>
      <c r="J47" s="43" t="s">
        <v>17</v>
      </c>
      <c r="K47" s="43" t="s">
        <v>18</v>
      </c>
      <c r="L47" s="43" t="s">
        <v>19</v>
      </c>
      <c r="M47" s="43" t="s">
        <v>20</v>
      </c>
      <c r="N47" s="43" t="s">
        <v>21</v>
      </c>
      <c r="O47" s="43" t="s">
        <v>22</v>
      </c>
      <c r="P47" s="43" t="s">
        <v>23</v>
      </c>
      <c r="Q47" s="43" t="s">
        <v>24</v>
      </c>
      <c r="R47" s="43" t="s">
        <v>25</v>
      </c>
      <c r="S47" s="43" t="s">
        <v>26</v>
      </c>
      <c r="T47" s="43" t="s">
        <v>27</v>
      </c>
      <c r="U47" s="43" t="s">
        <v>41</v>
      </c>
      <c r="V47" s="43" t="s">
        <v>42</v>
      </c>
      <c r="W47" s="43" t="s">
        <v>45</v>
      </c>
      <c r="X47" s="43" t="s">
        <v>46</v>
      </c>
      <c r="Y47" s="43" t="s">
        <v>47</v>
      </c>
      <c r="Z47" s="43" t="s">
        <v>48</v>
      </c>
      <c r="AA47" s="43" t="s">
        <v>49</v>
      </c>
      <c r="AC47" s="44"/>
      <c r="AD47" s="44"/>
      <c r="AE47" s="44"/>
      <c r="AF47" s="44"/>
      <c r="AG47" s="44"/>
    </row>
    <row r="48" spans="1:33" ht="23.25" customHeight="1" x14ac:dyDescent="0.3">
      <c r="B48" s="45" t="s">
        <v>28</v>
      </c>
      <c r="C48" s="46">
        <f>COUNTIF(C6:C45,"1")</f>
        <v>1</v>
      </c>
      <c r="D48" s="46">
        <f t="shared" ref="D48:AA48" si="4">COUNTIF(D6:D45,"1")</f>
        <v>0</v>
      </c>
      <c r="E48" s="46">
        <f t="shared" si="4"/>
        <v>0</v>
      </c>
      <c r="F48" s="46">
        <f t="shared" si="4"/>
        <v>0</v>
      </c>
      <c r="G48" s="46">
        <f t="shared" si="4"/>
        <v>0</v>
      </c>
      <c r="H48" s="46">
        <f t="shared" si="4"/>
        <v>0</v>
      </c>
      <c r="I48" s="46">
        <f t="shared" si="4"/>
        <v>0</v>
      </c>
      <c r="J48" s="46">
        <f t="shared" si="4"/>
        <v>0</v>
      </c>
      <c r="K48" s="46">
        <f t="shared" si="4"/>
        <v>0</v>
      </c>
      <c r="L48" s="46">
        <f t="shared" si="4"/>
        <v>0</v>
      </c>
      <c r="M48" s="46">
        <f t="shared" si="4"/>
        <v>0</v>
      </c>
      <c r="N48" s="46">
        <f t="shared" si="4"/>
        <v>0</v>
      </c>
      <c r="O48" s="46">
        <f t="shared" si="4"/>
        <v>0</v>
      </c>
      <c r="P48" s="46">
        <f t="shared" si="4"/>
        <v>0</v>
      </c>
      <c r="Q48" s="46">
        <f t="shared" si="4"/>
        <v>0</v>
      </c>
      <c r="R48" s="46">
        <f t="shared" si="4"/>
        <v>0</v>
      </c>
      <c r="S48" s="46">
        <f t="shared" si="4"/>
        <v>0</v>
      </c>
      <c r="T48" s="46">
        <f t="shared" si="4"/>
        <v>0</v>
      </c>
      <c r="U48" s="46">
        <f t="shared" si="4"/>
        <v>0</v>
      </c>
      <c r="V48" s="46">
        <f t="shared" si="4"/>
        <v>0</v>
      </c>
      <c r="W48" s="46">
        <f t="shared" si="4"/>
        <v>0</v>
      </c>
      <c r="X48" s="46">
        <f t="shared" si="4"/>
        <v>0</v>
      </c>
      <c r="Y48" s="46">
        <f t="shared" si="4"/>
        <v>0</v>
      </c>
      <c r="Z48" s="46">
        <f t="shared" si="4"/>
        <v>0</v>
      </c>
      <c r="AA48" s="46">
        <f t="shared" si="4"/>
        <v>0</v>
      </c>
      <c r="AC48" s="44"/>
      <c r="AD48" s="44"/>
      <c r="AE48" s="44"/>
      <c r="AF48" s="44"/>
      <c r="AG48" s="44"/>
    </row>
    <row r="49" spans="2:33" ht="23.25" customHeight="1" x14ac:dyDescent="0.3">
      <c r="B49" s="47" t="s">
        <v>12</v>
      </c>
      <c r="C49" s="53">
        <f>COUNTIF(C6:C45,"0")</f>
        <v>0</v>
      </c>
      <c r="D49" s="53">
        <f t="shared" ref="D49:AA49" si="5">COUNTIF(D6:D45,"0")</f>
        <v>1</v>
      </c>
      <c r="E49" s="53">
        <f t="shared" si="5"/>
        <v>0</v>
      </c>
      <c r="F49" s="53">
        <f t="shared" si="5"/>
        <v>0</v>
      </c>
      <c r="G49" s="53">
        <f t="shared" si="5"/>
        <v>0</v>
      </c>
      <c r="H49" s="53">
        <f t="shared" si="5"/>
        <v>0</v>
      </c>
      <c r="I49" s="53">
        <f t="shared" si="5"/>
        <v>0</v>
      </c>
      <c r="J49" s="53">
        <f t="shared" si="5"/>
        <v>0</v>
      </c>
      <c r="K49" s="53">
        <f t="shared" si="5"/>
        <v>0</v>
      </c>
      <c r="L49" s="53">
        <f t="shared" si="5"/>
        <v>0</v>
      </c>
      <c r="M49" s="53">
        <f t="shared" si="5"/>
        <v>0</v>
      </c>
      <c r="N49" s="53">
        <f t="shared" si="5"/>
        <v>0</v>
      </c>
      <c r="O49" s="53">
        <f t="shared" si="5"/>
        <v>0</v>
      </c>
      <c r="P49" s="53">
        <f t="shared" si="5"/>
        <v>0</v>
      </c>
      <c r="Q49" s="53">
        <f t="shared" si="5"/>
        <v>0</v>
      </c>
      <c r="R49" s="53">
        <f t="shared" si="5"/>
        <v>0</v>
      </c>
      <c r="S49" s="53">
        <f t="shared" si="5"/>
        <v>0</v>
      </c>
      <c r="T49" s="53">
        <f t="shared" si="5"/>
        <v>0</v>
      </c>
      <c r="U49" s="53">
        <f t="shared" si="5"/>
        <v>0</v>
      </c>
      <c r="V49" s="53">
        <f t="shared" si="5"/>
        <v>0</v>
      </c>
      <c r="W49" s="53">
        <f t="shared" si="5"/>
        <v>0</v>
      </c>
      <c r="X49" s="53">
        <f t="shared" si="5"/>
        <v>0</v>
      </c>
      <c r="Y49" s="53">
        <f t="shared" si="5"/>
        <v>0</v>
      </c>
      <c r="Z49" s="53">
        <f t="shared" si="5"/>
        <v>0</v>
      </c>
      <c r="AA49" s="53">
        <f t="shared" si="5"/>
        <v>0</v>
      </c>
      <c r="AC49" s="44"/>
      <c r="AD49" s="44"/>
      <c r="AE49" s="44"/>
      <c r="AF49" s="44"/>
      <c r="AG49" s="44"/>
    </row>
    <row r="50" spans="2:33" ht="23.25" customHeight="1" x14ac:dyDescent="0.3">
      <c r="B50" s="47" t="s">
        <v>115</v>
      </c>
      <c r="C50" s="53">
        <f>COUNTIF(C6:C45,"PARCIALES")</f>
        <v>0</v>
      </c>
      <c r="D50" s="53">
        <f t="shared" ref="D50:AA50" si="6">COUNTIF(D6:D45,"PARCIALES")</f>
        <v>0</v>
      </c>
      <c r="E50" s="53">
        <f t="shared" si="6"/>
        <v>0</v>
      </c>
      <c r="F50" s="53">
        <f t="shared" si="6"/>
        <v>0</v>
      </c>
      <c r="G50" s="53">
        <f t="shared" si="6"/>
        <v>0</v>
      </c>
      <c r="H50" s="53">
        <f t="shared" si="6"/>
        <v>0</v>
      </c>
      <c r="I50" s="53">
        <f t="shared" si="6"/>
        <v>0</v>
      </c>
      <c r="J50" s="53">
        <f t="shared" si="6"/>
        <v>0</v>
      </c>
      <c r="K50" s="53">
        <f t="shared" si="6"/>
        <v>0</v>
      </c>
      <c r="L50" s="53">
        <f t="shared" si="6"/>
        <v>0</v>
      </c>
      <c r="M50" s="53">
        <f t="shared" si="6"/>
        <v>0</v>
      </c>
      <c r="N50" s="53">
        <f t="shared" si="6"/>
        <v>0</v>
      </c>
      <c r="O50" s="53">
        <f t="shared" si="6"/>
        <v>0</v>
      </c>
      <c r="P50" s="53">
        <f t="shared" si="6"/>
        <v>0</v>
      </c>
      <c r="Q50" s="53">
        <f t="shared" si="6"/>
        <v>0</v>
      </c>
      <c r="R50" s="53">
        <f t="shared" si="6"/>
        <v>0</v>
      </c>
      <c r="S50" s="53">
        <f t="shared" si="6"/>
        <v>0</v>
      </c>
      <c r="T50" s="53">
        <f t="shared" si="6"/>
        <v>0</v>
      </c>
      <c r="U50" s="53">
        <f t="shared" si="6"/>
        <v>0</v>
      </c>
      <c r="V50" s="53">
        <f t="shared" si="6"/>
        <v>0</v>
      </c>
      <c r="W50" s="53">
        <f t="shared" si="6"/>
        <v>0</v>
      </c>
      <c r="X50" s="53">
        <f t="shared" si="6"/>
        <v>0</v>
      </c>
      <c r="Y50" s="53">
        <f t="shared" si="6"/>
        <v>0</v>
      </c>
      <c r="Z50" s="53">
        <f t="shared" si="6"/>
        <v>0</v>
      </c>
      <c r="AA50" s="53">
        <f t="shared" si="6"/>
        <v>0</v>
      </c>
      <c r="AC50" s="44"/>
      <c r="AD50" s="44"/>
      <c r="AE50" s="44"/>
      <c r="AF50" s="44"/>
      <c r="AG50" s="44"/>
    </row>
    <row r="51" spans="2:33" ht="23.25" customHeight="1" x14ac:dyDescent="0.3">
      <c r="B51" s="47" t="s">
        <v>16</v>
      </c>
      <c r="C51" s="53">
        <f>COUNTIF(C6:C45,"OMITIDA")</f>
        <v>0</v>
      </c>
      <c r="D51" s="53">
        <f t="shared" ref="D51:AA51" si="7">COUNTIF(D6:D45,"OMITIDA")</f>
        <v>0</v>
      </c>
      <c r="E51" s="53">
        <f t="shared" si="7"/>
        <v>0</v>
      </c>
      <c r="F51" s="53">
        <f t="shared" si="7"/>
        <v>0</v>
      </c>
      <c r="G51" s="53">
        <f t="shared" si="7"/>
        <v>0</v>
      </c>
      <c r="H51" s="53">
        <f t="shared" si="7"/>
        <v>0</v>
      </c>
      <c r="I51" s="53">
        <f t="shared" si="7"/>
        <v>0</v>
      </c>
      <c r="J51" s="53">
        <f t="shared" si="7"/>
        <v>0</v>
      </c>
      <c r="K51" s="53">
        <f t="shared" si="7"/>
        <v>0</v>
      </c>
      <c r="L51" s="53">
        <f t="shared" si="7"/>
        <v>0</v>
      </c>
      <c r="M51" s="53">
        <f t="shared" si="7"/>
        <v>0</v>
      </c>
      <c r="N51" s="53">
        <f t="shared" si="7"/>
        <v>0</v>
      </c>
      <c r="O51" s="53">
        <f t="shared" si="7"/>
        <v>0</v>
      </c>
      <c r="P51" s="53">
        <f t="shared" si="7"/>
        <v>0</v>
      </c>
      <c r="Q51" s="53">
        <f t="shared" si="7"/>
        <v>0</v>
      </c>
      <c r="R51" s="53">
        <f t="shared" si="7"/>
        <v>0</v>
      </c>
      <c r="S51" s="53">
        <f t="shared" si="7"/>
        <v>0</v>
      </c>
      <c r="T51" s="53">
        <f t="shared" si="7"/>
        <v>0</v>
      </c>
      <c r="U51" s="53">
        <f t="shared" si="7"/>
        <v>0</v>
      </c>
      <c r="V51" s="53">
        <f t="shared" si="7"/>
        <v>0</v>
      </c>
      <c r="W51" s="53">
        <f t="shared" si="7"/>
        <v>0</v>
      </c>
      <c r="X51" s="53">
        <f t="shared" si="7"/>
        <v>0</v>
      </c>
      <c r="Y51" s="53">
        <f t="shared" si="7"/>
        <v>0</v>
      </c>
      <c r="Z51" s="53">
        <f t="shared" si="7"/>
        <v>0</v>
      </c>
      <c r="AA51" s="53">
        <f t="shared" si="7"/>
        <v>0</v>
      </c>
      <c r="AC51" s="44"/>
      <c r="AD51" s="44"/>
      <c r="AE51" s="44"/>
      <c r="AF51" s="44"/>
      <c r="AG51" s="44"/>
    </row>
  </sheetData>
  <mergeCells count="12">
    <mergeCell ref="A2:T2"/>
    <mergeCell ref="AB3:AE3"/>
    <mergeCell ref="AB4:AB5"/>
    <mergeCell ref="AC4:AC5"/>
    <mergeCell ref="AE4:AE5"/>
    <mergeCell ref="A3:B3"/>
    <mergeCell ref="A4:B4"/>
    <mergeCell ref="C3:L3"/>
    <mergeCell ref="M3:R3"/>
    <mergeCell ref="S3:X3"/>
    <mergeCell ref="Y3:AA3"/>
    <mergeCell ref="AD4:AD5"/>
  </mergeCells>
  <dataValidations count="1">
    <dataValidation type="list" allowBlank="1" showInputMessage="1" showErrorMessage="1" sqref="C6:AA45" xr:uid="{00000000-0002-0000-0500-000000000000}">
      <formula1>$AI$6:$AI$9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38B6993-700D-40A6-9181-18213D2C85D5}">
            <x14:iconSet iconSet="3Symbols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C6:AA45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"/>
  <sheetViews>
    <sheetView showGridLines="0" workbookViewId="0">
      <selection activeCell="I1" sqref="I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REGIST ESCRITURA-1</vt:lpstr>
      <vt:lpstr>GRAFICO  ESCRITURA</vt:lpstr>
      <vt:lpstr>REGIST LEC - 1</vt:lpstr>
      <vt:lpstr>GRAFICO LECTURA</vt:lpstr>
      <vt:lpstr>REGIST MATE-1</vt:lpstr>
      <vt:lpstr>GRAFICO 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pc</cp:lastModifiedBy>
  <dcterms:created xsi:type="dcterms:W3CDTF">2021-07-08T22:33:12Z</dcterms:created>
  <dcterms:modified xsi:type="dcterms:W3CDTF">2023-03-23T13:52:18Z</dcterms:modified>
</cp:coreProperties>
</file>