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pc\Desktop\REGISTRO DE EVALUACIONES DIAGNOSTICAS\"/>
    </mc:Choice>
  </mc:AlternateContent>
  <xr:revisionPtr revIDLastSave="0" documentId="8_{8C5B1593-DE30-46BD-885A-95C68D87D8F4}" xr6:coauthVersionLast="47" xr6:coauthVersionMax="47" xr10:uidLastSave="{00000000-0000-0000-0000-000000000000}"/>
  <bookViews>
    <workbookView xWindow="-120" yWindow="-120" windowWidth="19440" windowHeight="15000" tabRatio="823" activeTab="5" xr2:uid="{00000000-000D-0000-FFFF-FFFF00000000}"/>
  </bookViews>
  <sheets>
    <sheet name="DATOS" sheetId="4" r:id="rId1"/>
    <sheet name="REGIST LEC - 2" sheetId="6" r:id="rId2"/>
    <sheet name="GRAFICO LECTURA" sheetId="7" r:id="rId3"/>
    <sheet name="REGIST ESCRITURA-2" sheetId="8" r:id="rId4"/>
    <sheet name="GRAFICO  ESCRITURA" sheetId="9" r:id="rId5"/>
    <sheet name="REGIST MATE-2" sheetId="3" r:id="rId6"/>
    <sheet name="GRAFICO MATE" sheetId="5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3" l="1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D49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D50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D51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C50" i="3"/>
  <c r="AB7" i="3"/>
  <c r="AC7" i="3"/>
  <c r="AD7" i="3"/>
  <c r="AE7" i="3"/>
  <c r="AB8" i="3"/>
  <c r="AC8" i="3"/>
  <c r="AD8" i="3"/>
  <c r="AE8" i="3"/>
  <c r="AB9" i="3"/>
  <c r="AC9" i="3"/>
  <c r="AD9" i="3"/>
  <c r="AE9" i="3"/>
  <c r="AB10" i="3"/>
  <c r="AC10" i="3"/>
  <c r="AD10" i="3"/>
  <c r="AE10" i="3"/>
  <c r="AB11" i="3"/>
  <c r="AC11" i="3"/>
  <c r="AD11" i="3"/>
  <c r="AE11" i="3"/>
  <c r="AB12" i="3"/>
  <c r="AC12" i="3"/>
  <c r="AD12" i="3"/>
  <c r="AE12" i="3"/>
  <c r="AB13" i="3"/>
  <c r="AC13" i="3"/>
  <c r="AD13" i="3"/>
  <c r="AE13" i="3"/>
  <c r="AB14" i="3"/>
  <c r="AC14" i="3"/>
  <c r="AD14" i="3"/>
  <c r="AE14" i="3"/>
  <c r="AB15" i="3"/>
  <c r="AC15" i="3"/>
  <c r="AD15" i="3"/>
  <c r="AE15" i="3"/>
  <c r="AB16" i="3"/>
  <c r="AC16" i="3"/>
  <c r="AD16" i="3"/>
  <c r="AE16" i="3"/>
  <c r="AB17" i="3"/>
  <c r="AC17" i="3"/>
  <c r="AD17" i="3"/>
  <c r="AE17" i="3"/>
  <c r="AB18" i="3"/>
  <c r="AC18" i="3"/>
  <c r="AD18" i="3"/>
  <c r="AE18" i="3"/>
  <c r="AB19" i="3"/>
  <c r="AC19" i="3"/>
  <c r="AD19" i="3"/>
  <c r="AE19" i="3"/>
  <c r="AB20" i="3"/>
  <c r="AC20" i="3"/>
  <c r="AD20" i="3"/>
  <c r="AE20" i="3"/>
  <c r="AB21" i="3"/>
  <c r="AC21" i="3"/>
  <c r="AD21" i="3"/>
  <c r="AE21" i="3"/>
  <c r="AB22" i="3"/>
  <c r="AC22" i="3"/>
  <c r="AD22" i="3"/>
  <c r="AE22" i="3"/>
  <c r="AB23" i="3"/>
  <c r="AC23" i="3"/>
  <c r="AD23" i="3"/>
  <c r="AE23" i="3"/>
  <c r="AB24" i="3"/>
  <c r="AC24" i="3"/>
  <c r="AD24" i="3"/>
  <c r="AE24" i="3"/>
  <c r="AB25" i="3"/>
  <c r="AC25" i="3"/>
  <c r="AD25" i="3"/>
  <c r="AE25" i="3"/>
  <c r="AB26" i="3"/>
  <c r="AC26" i="3"/>
  <c r="AD26" i="3"/>
  <c r="AE26" i="3"/>
  <c r="AB27" i="3"/>
  <c r="AC27" i="3"/>
  <c r="AD27" i="3"/>
  <c r="AE27" i="3"/>
  <c r="AB28" i="3"/>
  <c r="AC28" i="3"/>
  <c r="AD28" i="3"/>
  <c r="AE28" i="3"/>
  <c r="AB29" i="3"/>
  <c r="AC29" i="3"/>
  <c r="AD29" i="3"/>
  <c r="AE29" i="3"/>
  <c r="AB30" i="3"/>
  <c r="AC30" i="3"/>
  <c r="AD30" i="3"/>
  <c r="AE30" i="3"/>
  <c r="AB31" i="3"/>
  <c r="AC31" i="3"/>
  <c r="AD31" i="3"/>
  <c r="AE31" i="3"/>
  <c r="AB32" i="3"/>
  <c r="AC32" i="3"/>
  <c r="AD32" i="3"/>
  <c r="AE32" i="3"/>
  <c r="AB33" i="3"/>
  <c r="AC33" i="3"/>
  <c r="AD33" i="3"/>
  <c r="AE33" i="3"/>
  <c r="AB34" i="3"/>
  <c r="AC34" i="3"/>
  <c r="AD34" i="3"/>
  <c r="AE34" i="3"/>
  <c r="AB35" i="3"/>
  <c r="AC35" i="3"/>
  <c r="AD35" i="3"/>
  <c r="AE35" i="3"/>
  <c r="AB36" i="3"/>
  <c r="AC36" i="3"/>
  <c r="AD36" i="3"/>
  <c r="AE36" i="3"/>
  <c r="AB37" i="3"/>
  <c r="AC37" i="3"/>
  <c r="AD37" i="3"/>
  <c r="AE37" i="3"/>
  <c r="AB38" i="3"/>
  <c r="AC38" i="3"/>
  <c r="AD38" i="3"/>
  <c r="AE38" i="3"/>
  <c r="AB39" i="3"/>
  <c r="AC39" i="3"/>
  <c r="AD39" i="3"/>
  <c r="AE39" i="3"/>
  <c r="AB40" i="3"/>
  <c r="AC40" i="3"/>
  <c r="AD40" i="3"/>
  <c r="AE40" i="3"/>
  <c r="AB41" i="3"/>
  <c r="AC41" i="3"/>
  <c r="AD41" i="3"/>
  <c r="AE41" i="3"/>
  <c r="AB42" i="3"/>
  <c r="AC42" i="3"/>
  <c r="AD42" i="3"/>
  <c r="AE42" i="3"/>
  <c r="AB43" i="3"/>
  <c r="AC43" i="3"/>
  <c r="AD43" i="3"/>
  <c r="AE43" i="3"/>
  <c r="AB44" i="3"/>
  <c r="AC44" i="3"/>
  <c r="AD44" i="3"/>
  <c r="AE44" i="3"/>
  <c r="AB45" i="3"/>
  <c r="AC45" i="3"/>
  <c r="AD45" i="3"/>
  <c r="AE45" i="3"/>
  <c r="AD6" i="3"/>
  <c r="AE6" i="3"/>
  <c r="B12" i="8" l="1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11" i="8"/>
  <c r="B10" i="8"/>
  <c r="C51" i="8"/>
  <c r="D51" i="8"/>
  <c r="E51" i="8"/>
  <c r="F51" i="8"/>
  <c r="G51" i="8"/>
  <c r="C52" i="8"/>
  <c r="D52" i="8"/>
  <c r="E52" i="8"/>
  <c r="F52" i="8"/>
  <c r="G52" i="8"/>
  <c r="C53" i="8"/>
  <c r="D53" i="8"/>
  <c r="E53" i="8"/>
  <c r="F53" i="8"/>
  <c r="G53" i="8"/>
  <c r="B7" i="6" l="1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6" i="6"/>
  <c r="B6" i="3"/>
  <c r="B7" i="3"/>
  <c r="B8" i="3"/>
  <c r="B9" i="3"/>
  <c r="B10" i="3"/>
  <c r="B11" i="3"/>
  <c r="B12" i="3"/>
  <c r="B13" i="3"/>
  <c r="B14" i="3"/>
  <c r="W6" i="6"/>
  <c r="X6" i="6"/>
  <c r="Y6" i="6"/>
  <c r="W7" i="6"/>
  <c r="X7" i="6"/>
  <c r="Y7" i="6"/>
  <c r="W8" i="6"/>
  <c r="X8" i="6"/>
  <c r="Y8" i="6"/>
  <c r="W9" i="6"/>
  <c r="X9" i="6"/>
  <c r="Y9" i="6"/>
  <c r="W10" i="6"/>
  <c r="X10" i="6"/>
  <c r="Y10" i="6"/>
  <c r="W11" i="6"/>
  <c r="X11" i="6"/>
  <c r="Y11" i="6"/>
  <c r="W12" i="6"/>
  <c r="X12" i="6"/>
  <c r="Y12" i="6"/>
  <c r="W13" i="6"/>
  <c r="X13" i="6"/>
  <c r="Y13" i="6"/>
  <c r="W14" i="6"/>
  <c r="X14" i="6"/>
  <c r="Y14" i="6"/>
  <c r="W15" i="6"/>
  <c r="X15" i="6"/>
  <c r="Y15" i="6"/>
  <c r="W16" i="6"/>
  <c r="X16" i="6"/>
  <c r="Y16" i="6"/>
  <c r="W17" i="6"/>
  <c r="X17" i="6"/>
  <c r="Y17" i="6"/>
  <c r="W18" i="6"/>
  <c r="X18" i="6"/>
  <c r="Y18" i="6"/>
  <c r="W19" i="6"/>
  <c r="X19" i="6"/>
  <c r="Y19" i="6"/>
  <c r="W20" i="6"/>
  <c r="X20" i="6"/>
  <c r="Y20" i="6"/>
  <c r="W21" i="6"/>
  <c r="X21" i="6"/>
  <c r="Y21" i="6"/>
  <c r="W22" i="6"/>
  <c r="X22" i="6"/>
  <c r="Y22" i="6"/>
  <c r="W23" i="6"/>
  <c r="X23" i="6"/>
  <c r="Y23" i="6"/>
  <c r="W24" i="6"/>
  <c r="X24" i="6"/>
  <c r="Y24" i="6"/>
  <c r="W25" i="6"/>
  <c r="X25" i="6"/>
  <c r="Y25" i="6"/>
  <c r="W26" i="6"/>
  <c r="X26" i="6"/>
  <c r="Y26" i="6"/>
  <c r="W27" i="6"/>
  <c r="X27" i="6"/>
  <c r="Y27" i="6"/>
  <c r="W28" i="6"/>
  <c r="X28" i="6"/>
  <c r="Y28" i="6"/>
  <c r="W29" i="6"/>
  <c r="X29" i="6"/>
  <c r="Y29" i="6"/>
  <c r="W30" i="6"/>
  <c r="X30" i="6"/>
  <c r="Y30" i="6"/>
  <c r="W31" i="6"/>
  <c r="X31" i="6"/>
  <c r="Y31" i="6"/>
  <c r="W32" i="6"/>
  <c r="X32" i="6"/>
  <c r="Y32" i="6"/>
  <c r="W33" i="6"/>
  <c r="X33" i="6"/>
  <c r="Y33" i="6"/>
  <c r="W34" i="6"/>
  <c r="X34" i="6"/>
  <c r="Y34" i="6"/>
  <c r="W35" i="6"/>
  <c r="X35" i="6"/>
  <c r="Y35" i="6"/>
  <c r="W36" i="6"/>
  <c r="X36" i="6"/>
  <c r="Y36" i="6"/>
  <c r="W37" i="6"/>
  <c r="X37" i="6"/>
  <c r="Y37" i="6"/>
  <c r="W38" i="6"/>
  <c r="X38" i="6"/>
  <c r="Y38" i="6"/>
  <c r="W39" i="6"/>
  <c r="X39" i="6"/>
  <c r="Y39" i="6"/>
  <c r="W40" i="6"/>
  <c r="X40" i="6"/>
  <c r="Y40" i="6"/>
  <c r="W41" i="6"/>
  <c r="X41" i="6"/>
  <c r="Y41" i="6"/>
  <c r="W42" i="6"/>
  <c r="X42" i="6"/>
  <c r="Y42" i="6"/>
  <c r="W43" i="6"/>
  <c r="X43" i="6"/>
  <c r="Y43" i="6"/>
  <c r="W44" i="6"/>
  <c r="X44" i="6"/>
  <c r="Y44" i="6"/>
  <c r="W45" i="6"/>
  <c r="X45" i="6"/>
  <c r="Y45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T48" i="6"/>
  <c r="U48" i="6"/>
  <c r="V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T49" i="6"/>
  <c r="U49" i="6"/>
  <c r="V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C51" i="3" l="1"/>
  <c r="C49" i="3"/>
  <c r="AC6" i="3"/>
  <c r="C48" i="3"/>
  <c r="AB6" i="3"/>
  <c r="B15" i="3" l="1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</calcChain>
</file>

<file path=xl/sharedStrings.xml><?xml version="1.0" encoding="utf-8"?>
<sst xmlns="http://schemas.openxmlformats.org/spreadsheetml/2006/main" count="215" uniqueCount="125">
  <si>
    <t>Apellidos y nombres de los estudiantes</t>
  </si>
  <si>
    <t>N°</t>
  </si>
  <si>
    <t>P1</t>
  </si>
  <si>
    <t>P2</t>
  </si>
  <si>
    <t>P3</t>
  </si>
  <si>
    <t>P4</t>
  </si>
  <si>
    <t>P5</t>
  </si>
  <si>
    <t>P6</t>
  </si>
  <si>
    <t>P7</t>
  </si>
  <si>
    <t>Resumen de las respuestas de cada estudiante</t>
  </si>
  <si>
    <t>Inadecuadas ( X )</t>
  </si>
  <si>
    <t>Omitidas (— )</t>
  </si>
  <si>
    <r>
      <t>Adecuadas (</t>
    </r>
    <r>
      <rPr>
        <b/>
        <sz val="11"/>
        <color theme="1"/>
        <rFont val="Calibri"/>
        <family val="2"/>
      </rPr>
      <t>˅</t>
    </r>
    <r>
      <rPr>
        <b/>
        <sz val="11"/>
        <color theme="1"/>
        <rFont val="Calibri"/>
        <family val="2"/>
        <scheme val="minor"/>
      </rPr>
      <t>)</t>
    </r>
  </si>
  <si>
    <t>Resumen de respuestas del aula</t>
  </si>
  <si>
    <t>Omitidas (—)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</si>
  <si>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</si>
  <si>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</si>
  <si>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</si>
  <si>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</si>
  <si>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</si>
  <si>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</si>
  <si>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</si>
  <si>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</si>
  <si>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</si>
  <si>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</si>
  <si>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</si>
  <si>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Adecuadas (1)</t>
  </si>
  <si>
    <t>OMITIDA</t>
  </si>
  <si>
    <t>Competencias</t>
  </si>
  <si>
    <t>Desempeño precisado</t>
  </si>
  <si>
    <t>Resuelve problemas de forma, movimiento y localización</t>
  </si>
  <si>
    <t>Resuelve problemas de cantidad</t>
  </si>
  <si>
    <t>P19</t>
  </si>
  <si>
    <t>P20</t>
  </si>
  <si>
    <t>P21</t>
  </si>
  <si>
    <t>P22</t>
  </si>
  <si>
    <t>P23</t>
  </si>
  <si>
    <t>P24</t>
  </si>
  <si>
    <t>P25</t>
  </si>
  <si>
    <t>Recodifica números menores que 20 desde su descomposición en forma gráfica a una representación simbólica.</t>
  </si>
  <si>
    <t>Emplea diversas estrategias para calcular la resta sin canje de dos números menores que 20 presentados en formato horizontal.</t>
  </si>
  <si>
    <t>Establece relaciones vinculadas a acciones de juntar cantidades a partir de situaciones aditivas presentadas en diversos formatos.</t>
  </si>
  <si>
    <t>Deduce la afirmación correcta sobre la comparación de dos cantidades con soporte gráfico</t>
  </si>
  <si>
    <t>Expresa su comprensión del número como ordinal al ordenar objetos hasta el décimo lugar.</t>
  </si>
  <si>
    <t>Establece relaciones vinculadas a acciones de agregar y quitar cantidades, a partir de situaciones aditivas.</t>
  </si>
  <si>
    <t>Expresa su comprensión del número al comparar cantidades menores que 50 con soporte gráfico.</t>
  </si>
  <si>
    <t>Expresa su comprensión de la decena al formar grupos de 10 unidades en una cantidad menor a 20 con soporte gráfico</t>
  </si>
  <si>
    <t>Usa estrategias para calcular la duración de eventos usando los días de la semana.</t>
  </si>
  <si>
    <t>Expresa la comprensión de la decena al formar grupos de 10 unidades con una cantidad menor que 30 con soporte gráfico.</t>
  </si>
  <si>
    <t>Emplea estrategias para determinar el término cercano de un patrón aditivo.</t>
  </si>
  <si>
    <t>Establece relaciones de equivalencia entre dos grupos de hasta 10 objetos</t>
  </si>
  <si>
    <t>Identifica el término cercano en un patrón de repetición.</t>
  </si>
  <si>
    <t>Describe la regla de formación en un patrón aditivo.</t>
  </si>
  <si>
    <t>Emplea estrategias vinculadas al canje para encontrar equivalencias a partir de una situación con soporte gráfico.</t>
  </si>
  <si>
    <t>dentifica la posición de un objeto usando la expresión "detrás de".</t>
  </si>
  <si>
    <t>Identifica el objeto con una forma tridimensional dada.</t>
  </si>
  <si>
    <t>Asocia objetos reales con una forma geométrica bidimensional (rectángulo).</t>
  </si>
  <si>
    <t>Realiza el recorrido de un objeto en una cuadrícula de acuerdo a una consignada dada.</t>
  </si>
  <si>
    <t>Comunica su comprensión de longitud usando la expresión "es más largo que".</t>
  </si>
  <si>
    <t>Evalúa una afirmación que describe elementos de un cuadrado y selecciona la figura que se corresponde con la afirmación.</t>
  </si>
  <si>
    <t>Usa estrategias para estimar longitudes de objetos usando unidades no convencionales.</t>
  </si>
  <si>
    <t>Interpreta información presentada en un pictograma horizontal (el símbolo representa una unidad).</t>
  </si>
  <si>
    <t>Identifica la ocurrencia de sucesos cotidianos usando la expresión “nunca” (noción intuitiva de “imposible”).</t>
  </si>
  <si>
    <t>Interpreta información presentada en un gráfico de barras vertical simple.</t>
  </si>
  <si>
    <t>Resuelve problemas de regularidad equivalencia y cambio</t>
  </si>
  <si>
    <t>Resuelve problemas de gestión de datos e incertidumbre</t>
  </si>
  <si>
    <r>
      <t>Adecuadas (</t>
    </r>
    <r>
      <rPr>
        <b/>
        <sz val="12"/>
        <color theme="1"/>
        <rFont val="Calibri"/>
        <family val="2"/>
      </rPr>
      <t>˅</t>
    </r>
    <r>
      <rPr>
        <b/>
        <sz val="12"/>
        <color theme="1"/>
        <rFont val="Calibri"/>
        <family val="2"/>
        <scheme val="minor"/>
      </rPr>
      <t>)</t>
    </r>
  </si>
  <si>
    <t>OMITIDAS</t>
  </si>
  <si>
    <t>Deduce la enseñanza de un cuento.</t>
  </si>
  <si>
    <t>Deduce las relaciones lógicas de causa-efecto a partir de información explícita de un cuento.</t>
  </si>
  <si>
    <t>Identifica información explícita distinguiéndola de otra información semejante en un cuento.</t>
  </si>
  <si>
    <t>Deduce el tema de una descripción.</t>
  </si>
  <si>
    <t>Deduce las relaciones lógicas de causa-efecto a partir de información explícita de una descripción.</t>
  </si>
  <si>
    <t>Deduce el significado de una expresión según el contexto a partir de información explícita de una descripción.</t>
  </si>
  <si>
    <t>Identifica información explícita distinguiéndola de otra información semejante en una anécdota.</t>
  </si>
  <si>
    <t>Deduce el tema de una anécdota.</t>
  </si>
  <si>
    <t>Deduce las relaciones lógicas de causa-efecto a partir de información explícita de una anécdota.</t>
  </si>
  <si>
    <t>Identifica información explícita que se encuentra en lugares evidentes de una oración.</t>
  </si>
  <si>
    <t>dentifica información explícita que se encuentra en lugares evidentes de una oración.</t>
  </si>
  <si>
    <t>Identifica palabras de uso frecuente en una oración.</t>
  </si>
  <si>
    <t>Identifica una palabra de uso frecuente.</t>
  </si>
  <si>
    <t>Identifica una palabra de uso frecuente</t>
  </si>
  <si>
    <t>dentifica una palabra de uso frecuente.</t>
  </si>
  <si>
    <t>La mentira del erizo</t>
  </si>
  <si>
    <t>El oso hormiguero</t>
  </si>
  <si>
    <t>Natalia</t>
  </si>
  <si>
    <t xml:space="preserve">Marta </t>
  </si>
  <si>
    <t>Paola</t>
  </si>
  <si>
    <t>el partido de fútbol</t>
  </si>
  <si>
    <t>José y Teresa barren el salón</t>
  </si>
  <si>
    <t>El perro muerde el zapato</t>
  </si>
  <si>
    <t>Cometas</t>
  </si>
  <si>
    <t>Manzana</t>
  </si>
  <si>
    <t>Tijeras</t>
  </si>
  <si>
    <t xml:space="preserve">Gato </t>
  </si>
  <si>
    <t>Nombre del texto</t>
  </si>
  <si>
    <t>Registro de Lectura (Comprensión de textos oralizados) de 2do grado de primaria</t>
  </si>
  <si>
    <t>INADECUADAS</t>
  </si>
  <si>
    <t>PARCIALES</t>
  </si>
  <si>
    <t>ADECUADAS</t>
  </si>
  <si>
    <t>C</t>
  </si>
  <si>
    <t>B</t>
  </si>
  <si>
    <t>A</t>
  </si>
  <si>
    <t xml:space="preserve">Establece relaciones lógicas de adición usando conectores  </t>
  </si>
  <si>
    <t>Desarrolla ideas en torno a un tema.</t>
  </si>
  <si>
    <t>Escribe en el nivel alfabético, utilizando las regularidades delsistema de escritura.</t>
  </si>
  <si>
    <t>Escribe en el nivel  alfabético, utilizando las regularidades del sistema de escritura.</t>
  </si>
  <si>
    <t>Adecúa el texto a la situación comunicativa considerando las características más comunes del tipo textual.</t>
  </si>
  <si>
    <t>DESEMPEÑO PRECISADOS</t>
  </si>
  <si>
    <t>Criterio 5
Cohesión</t>
  </si>
  <si>
    <t>Criterio 4
Coherencia</t>
  </si>
  <si>
    <t>Criterio 3
Asociación entre grafías y sonidos</t>
  </si>
  <si>
    <t>Criterio 2
Segmentación de palabras</t>
  </si>
  <si>
    <t>Criterio 1 
Adecuación al tipo textual</t>
  </si>
  <si>
    <t>CRITERIOS DE EVALUACIÓN</t>
  </si>
  <si>
    <t>Organiza y desarrolla las ideas de forma coherente y cohesionada.</t>
  </si>
  <si>
    <t>Adecúa el texto a la situación  comunicativa.</t>
  </si>
  <si>
    <t>CAPACIDADES</t>
  </si>
  <si>
    <t>Registro de Escritura del segundo  grado de primaria</t>
  </si>
  <si>
    <t>Parciales (.)</t>
  </si>
  <si>
    <t>Parciales(.)</t>
  </si>
  <si>
    <t>Registro de Matemática de 2do grado de primaria</t>
  </si>
  <si>
    <t>JOSE</t>
  </si>
  <si>
    <t>IE Integrada Nº 55006-20 "ESCUELA CONCERTADA SOLARIS"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</si>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</sst>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ADECUADA&quot;;;&quot;INADECUADA&quot;"/>
    <numFmt numFmtId="165" formatCode="&quot;ADECUADAS&quot;;;&quot;INADECUADAS&quot;"/>
    <numFmt numFmtId="166" formatCode="&quot;ADECUADAS&quot;;;\ &quot;INADECUADAS&quot;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26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 Narrow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</font>
    <font>
      <sz val="13"/>
      <color theme="1"/>
      <name val="Calibri"/>
      <family val="2"/>
      <scheme val="minor"/>
    </font>
    <font>
      <sz val="9"/>
      <color theme="1"/>
      <name val="Arial Narrow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0070C0"/>
      <name val="Arial Black"/>
      <family val="2"/>
    </font>
    <font>
      <b/>
      <sz val="20"/>
      <color rgb="FF0070C0"/>
      <name val="Arial Black"/>
      <family val="2"/>
    </font>
    <font>
      <b/>
      <sz val="26"/>
      <color rgb="FF0070C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>
      <alignment horizontal="center" vertical="center"/>
    </xf>
    <xf numFmtId="0" fontId="6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>
      <alignment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vertical="center"/>
      <protection locked="0"/>
    </xf>
    <xf numFmtId="16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vertical="center"/>
      <protection locked="0"/>
    </xf>
    <xf numFmtId="164" fontId="2" fillId="6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4" fillId="7" borderId="1" xfId="0" applyFont="1" applyFill="1" applyBorder="1" applyAlignment="1" applyProtection="1">
      <alignment vertical="center"/>
      <protection locked="0"/>
    </xf>
    <xf numFmtId="0" fontId="14" fillId="7" borderId="1" xfId="0" applyFont="1" applyFill="1" applyBorder="1" applyAlignment="1" applyProtection="1">
      <alignment horizontal="center" vertical="center" wrapText="1"/>
      <protection locked="0"/>
    </xf>
    <xf numFmtId="0" fontId="15" fillId="8" borderId="0" xfId="0" applyFont="1" applyFill="1" applyAlignment="1">
      <alignment wrapText="1"/>
    </xf>
    <xf numFmtId="0" fontId="15" fillId="8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right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5" fontId="1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/>
    <xf numFmtId="0" fontId="4" fillId="0" borderId="0" xfId="0" applyFont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1" fillId="0" borderId="0" xfId="0" applyFont="1" applyProtection="1">
      <protection locked="0"/>
    </xf>
    <xf numFmtId="0" fontId="7" fillId="10" borderId="1" xfId="0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textRotation="90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10" borderId="1" xfId="0" applyFont="1" applyFill="1" applyBorder="1" applyProtection="1">
      <protection locked="0"/>
    </xf>
    <xf numFmtId="0" fontId="1" fillId="4" borderId="5" xfId="0" applyFont="1" applyFill="1" applyBorder="1" applyAlignment="1" applyProtection="1">
      <alignment horizontal="center" vertical="center" textRotation="90" wrapText="1"/>
      <protection locked="0"/>
    </xf>
    <xf numFmtId="0" fontId="1" fillId="4" borderId="6" xfId="0" applyFont="1" applyFill="1" applyBorder="1" applyAlignment="1" applyProtection="1">
      <alignment horizontal="center" vertical="center" textRotation="90" wrapText="1"/>
      <protection locked="0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10" borderId="1" xfId="0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textRotation="90" wrapText="1"/>
      <protection locked="0"/>
    </xf>
    <xf numFmtId="0" fontId="1" fillId="4" borderId="6" xfId="0" applyFont="1" applyFill="1" applyBorder="1" applyAlignment="1" applyProtection="1">
      <alignment horizontal="center" vertical="center" textRotation="90" wrapTex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22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3399"/>
      <color rgb="FFCC00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4.8732586311326466E-2"/>
          <c:y val="0.1902314814814815"/>
          <c:w val="0.95126741368867351"/>
          <c:h val="0.46660433070866142"/>
        </c:manualLayout>
      </c:layout>
      <c:barChart>
        <c:barDir val="col"/>
        <c:grouping val="clustered"/>
        <c:varyColors val="0"/>
        <c:ser>
          <c:idx val="0"/>
          <c:order val="0"/>
          <c:tx>
            <c:v>ADECUADAS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LEC - 2'!$C$4:$V$4</c:f>
              <c:strCache>
                <c:ptCount val="20"/>
                <c:pt idx="0">
                  <c:v>dentifica una palabra de uso frecuente.</c:v>
                </c:pt>
                <c:pt idx="1">
                  <c:v>Identifica una palabra de uso frecuente</c:v>
                </c:pt>
                <c:pt idx="2">
                  <c:v>Identifica una palabra de uso frecuente</c:v>
                </c:pt>
                <c:pt idx="3">
                  <c:v>Identifica una palabra de uso frecuente.</c:v>
                </c:pt>
                <c:pt idx="4">
                  <c:v>Identifica palabras de uso frecuente en una oración.</c:v>
                </c:pt>
                <c:pt idx="5">
                  <c:v>Identifica palabras de uso frecuente en una oración.</c:v>
                </c:pt>
                <c:pt idx="6">
                  <c:v>Identifica información explícita que se encuentra en lugares evidentes de una oración.</c:v>
                </c:pt>
                <c:pt idx="7">
                  <c:v>dentifica información explícita que se encuentra en lugares evidentes de una oración.</c:v>
                </c:pt>
                <c:pt idx="8">
                  <c:v>Identifica información explícita que se encuentra en lugares evidentes de una oración.</c:v>
                </c:pt>
                <c:pt idx="9">
                  <c:v>Identifica información explícita distinguiéndola de otra información semejante en una anécdota.</c:v>
                </c:pt>
                <c:pt idx="10">
                  <c:v>Deduce las relaciones lógicas de causa-efecto a partir de información explícita de una anécdota.</c:v>
                </c:pt>
                <c:pt idx="11">
                  <c:v>Deduce el tema de una anécdota.</c:v>
                </c:pt>
                <c:pt idx="12">
                  <c:v>Identifica información explícita distinguiéndola de otra información semejante en una anécdota.</c:v>
                </c:pt>
                <c:pt idx="13">
                  <c:v>Deduce el significado de una expresión según el contexto a partir de información explícita de una descripción.</c:v>
                </c:pt>
                <c:pt idx="14">
                  <c:v>Deduce las relaciones lógicas de causa-efecto a partir de información explícita de una descripción.</c:v>
                </c:pt>
                <c:pt idx="15">
                  <c:v>Deduce el tema de una descripción.</c:v>
                </c:pt>
                <c:pt idx="16">
                  <c:v>Deduce las relaciones lógicas de causa-efecto a partir de información explícita de un cuento.</c:v>
                </c:pt>
                <c:pt idx="17">
                  <c:v>Identifica información explícita distinguiéndola de otra información semejante en un cuento.</c:v>
                </c:pt>
                <c:pt idx="18">
                  <c:v>Deduce las relaciones lógicas de causa-efecto a partir de información explícita de un cuento.</c:v>
                </c:pt>
                <c:pt idx="19">
                  <c:v>Deduce la enseñanza de un cuento.</c:v>
                </c:pt>
              </c:strCache>
            </c:strRef>
          </c:cat>
          <c:val>
            <c:numRef>
              <c:f>'REGIST LEC - 2'!$C$48:$V$48</c:f>
              <c:numCache>
                <c:formatCode>General</c:formatCode>
                <c:ptCount val="2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F2-43BE-AD12-6201280033DB}"/>
            </c:ext>
          </c:extLst>
        </c:ser>
        <c:ser>
          <c:idx val="1"/>
          <c:order val="1"/>
          <c:tx>
            <c:v>INADECUADAS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LEC - 2'!$C$49:$V$49</c:f>
              <c:numCache>
                <c:formatCode>General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79-4C0D-857C-6949191F8F18}"/>
            </c:ext>
          </c:extLst>
        </c:ser>
        <c:ser>
          <c:idx val="2"/>
          <c:order val="2"/>
          <c:tx>
            <c:v>OMITIDAS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LEC - 2'!$C$50:$V$50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79-4C0D-857C-6949191F8F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7507152"/>
        <c:axId val="557507984"/>
      </c:barChart>
      <c:catAx>
        <c:axId val="55750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7507984"/>
        <c:crosses val="autoZero"/>
        <c:auto val="1"/>
        <c:lblAlgn val="ctr"/>
        <c:lblOffset val="100"/>
        <c:noMultiLvlLbl val="0"/>
      </c:catAx>
      <c:valAx>
        <c:axId val="55750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7507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ADECUADAS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'REGIST ESCRITURA-2'!$C$7:$G$8</c:f>
              <c:multiLvlStrCache>
                <c:ptCount val="5"/>
                <c:lvl>
                  <c:pt idx="0">
                    <c:v>Adecúa el texto a la situación comunicativa considerando las características más comunes del tipo textual.</c:v>
                  </c:pt>
                  <c:pt idx="1">
                    <c:v>Escribe en el nivel  alfabético, utilizando las regularidades del sistema de escritura.</c:v>
                  </c:pt>
                  <c:pt idx="2">
                    <c:v>Escribe en el nivel alfabético, utilizando las regularidades delsistema de escritura.</c:v>
                  </c:pt>
                  <c:pt idx="3">
                    <c:v>Desarrolla ideas en torno a un tema.</c:v>
                  </c:pt>
                  <c:pt idx="4">
                    <c:v>Establece relaciones lógicas de adición usando conectores  </c:v>
                  </c:pt>
                </c:lvl>
                <c:lvl>
                  <c:pt idx="0">
                    <c:v>Criterio 1 
Adecuación al tipo textual</c:v>
                  </c:pt>
                  <c:pt idx="1">
                    <c:v>Criterio 2
Segmentación de palabras</c:v>
                  </c:pt>
                  <c:pt idx="2">
                    <c:v>Criterio 3
Asociación entre grafías y sonidos</c:v>
                  </c:pt>
                  <c:pt idx="3">
                    <c:v>Criterio 4
Coherencia</c:v>
                  </c:pt>
                  <c:pt idx="4">
                    <c:v>Criterio 5
Cohesión</c:v>
                  </c:pt>
                </c:lvl>
              </c:multiLvlStrCache>
            </c:multiLvlStrRef>
          </c:cat>
          <c:val>
            <c:numRef>
              <c:f>'REGIST ESCRITURA-2'!$C$51:$G$51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8-473E-BFF9-0AEDC93E3355}"/>
            </c:ext>
          </c:extLst>
        </c:ser>
        <c:ser>
          <c:idx val="2"/>
          <c:order val="1"/>
          <c:tx>
            <c:v>PARCIALES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'REGIST ESCRITURA-2'!$C$7:$G$8</c:f>
              <c:multiLvlStrCache>
                <c:ptCount val="5"/>
                <c:lvl>
                  <c:pt idx="0">
                    <c:v>Adecúa el texto a la situación comunicativa considerando las características más comunes del tipo textual.</c:v>
                  </c:pt>
                  <c:pt idx="1">
                    <c:v>Escribe en el nivel  alfabético, utilizando las regularidades del sistema de escritura.</c:v>
                  </c:pt>
                  <c:pt idx="2">
                    <c:v>Escribe en el nivel alfabético, utilizando las regularidades delsistema de escritura.</c:v>
                  </c:pt>
                  <c:pt idx="3">
                    <c:v>Desarrolla ideas en torno a un tema.</c:v>
                  </c:pt>
                  <c:pt idx="4">
                    <c:v>Establece relaciones lógicas de adición usando conectores  </c:v>
                  </c:pt>
                </c:lvl>
                <c:lvl>
                  <c:pt idx="0">
                    <c:v>Criterio 1 
Adecuación al tipo textual</c:v>
                  </c:pt>
                  <c:pt idx="1">
                    <c:v>Criterio 2
Segmentación de palabras</c:v>
                  </c:pt>
                  <c:pt idx="2">
                    <c:v>Criterio 3
Asociación entre grafías y sonidos</c:v>
                  </c:pt>
                  <c:pt idx="3">
                    <c:v>Criterio 4
Coherencia</c:v>
                  </c:pt>
                  <c:pt idx="4">
                    <c:v>Criterio 5
Cohesión</c:v>
                  </c:pt>
                </c:lvl>
              </c:multiLvlStrCache>
            </c:multiLvlStrRef>
          </c:cat>
          <c:val>
            <c:numRef>
              <c:f>'REGIST ESCRITURA-2'!$C$52:$G$52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8-473E-BFF9-0AEDC93E3355}"/>
            </c:ext>
          </c:extLst>
        </c:ser>
        <c:ser>
          <c:idx val="0"/>
          <c:order val="2"/>
          <c:tx>
            <c:v>INADECUADAS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ESCRITURA-2'!$C$53:$G$53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8-473E-BFF9-0AEDC93E33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38089056"/>
        <c:axId val="1138079072"/>
      </c:barChart>
      <c:catAx>
        <c:axId val="113808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8079072"/>
        <c:crosses val="autoZero"/>
        <c:auto val="1"/>
        <c:lblAlgn val="ctr"/>
        <c:lblOffset val="100"/>
        <c:noMultiLvlLbl val="0"/>
      </c:catAx>
      <c:valAx>
        <c:axId val="113807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13808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ADECUADO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 MATE-2'!$C$4:$AA$4</c:f>
              <c:strCache>
                <c:ptCount val="25"/>
                <c:pt idx="0">
                  <c:v>Recodifica números menores que 20 desde su descomposición en forma gráfica a una representación simbólica.</c:v>
                </c:pt>
                <c:pt idx="1">
                  <c:v>Emplea diversas estrategias para calcular la resta sin canje de dos números menores que 20 presentados en formato horizontal.</c:v>
                </c:pt>
                <c:pt idx="2">
                  <c:v>Establece relaciones vinculadas a acciones de juntar cantidades a partir de situaciones aditivas presentadas en diversos formatos.</c:v>
                </c:pt>
                <c:pt idx="3">
                  <c:v>Deduce la afirmación correcta sobre la comparación de dos cantidades con soporte gráfico</c:v>
                </c:pt>
                <c:pt idx="4">
                  <c:v>Expresa su comprensión del número como ordinal al ordenar objetos hasta el décimo lugar.</c:v>
                </c:pt>
                <c:pt idx="5">
                  <c:v>Establece relaciones vinculadas a acciones de agregar y quitar cantidades, a partir de situaciones aditivas.</c:v>
                </c:pt>
                <c:pt idx="6">
                  <c:v>Expresa su comprensión del número al comparar cantidades menores que 50 con soporte gráfico.</c:v>
                </c:pt>
                <c:pt idx="7">
                  <c:v>Expresa su comprensión de la decena al formar grupos de 10 unidades en una cantidad menor a 20 con soporte gráfico</c:v>
                </c:pt>
                <c:pt idx="8">
                  <c:v>Usa estrategias para calcular la duración de eventos usando los días de la semana.</c:v>
                </c:pt>
                <c:pt idx="9">
                  <c:v>Expresa la comprensión de la decena al formar grupos de 10 unidades con una cantidad menor que 30 con soporte gráfico.</c:v>
                </c:pt>
                <c:pt idx="10">
                  <c:v>Emplea estrategias para determinar el término cercano de un patrón aditivo.</c:v>
                </c:pt>
                <c:pt idx="11">
                  <c:v>Establece relaciones de equivalencia entre dos grupos de hasta 10 objetos</c:v>
                </c:pt>
                <c:pt idx="12">
                  <c:v>Identifica el término cercano en un patrón de repetición.</c:v>
                </c:pt>
                <c:pt idx="13">
                  <c:v>Describe la regla de formación en un patrón aditivo.</c:v>
                </c:pt>
                <c:pt idx="14">
                  <c:v>Emplea estrategias vinculadas al canje para encontrar equivalencias a partir de una situación con soporte gráfico.</c:v>
                </c:pt>
                <c:pt idx="15">
                  <c:v>dentifica la posición de un objeto usando la expresión "detrás de".</c:v>
                </c:pt>
                <c:pt idx="16">
                  <c:v>Identifica el objeto con una forma tridimensional dada.</c:v>
                </c:pt>
                <c:pt idx="17">
                  <c:v>Asocia objetos reales con una forma geométrica bidimensional (rectángulo).</c:v>
                </c:pt>
                <c:pt idx="18">
                  <c:v>Realiza el recorrido de un objeto en una cuadrícula de acuerdo a una consignada dada.</c:v>
                </c:pt>
                <c:pt idx="19">
                  <c:v>Comunica su comprensión de longitud usando la expresión "es más largo que".</c:v>
                </c:pt>
                <c:pt idx="20">
                  <c:v>Evalúa una afirmación que describe elementos de un cuadrado y selecciona la figura que se corresponde con la afirmación.</c:v>
                </c:pt>
                <c:pt idx="21">
                  <c:v>Usa estrategias para estimar longitudes de objetos usando unidades no convencionales.</c:v>
                </c:pt>
                <c:pt idx="22">
                  <c:v>Interpreta información presentada en un pictograma horizontal (el símbolo representa una unidad).</c:v>
                </c:pt>
                <c:pt idx="23">
                  <c:v>Identifica la ocurrencia de sucesos cotidianos usando la expresión “nunca” (noción intuitiva de “imposible”).</c:v>
                </c:pt>
                <c:pt idx="24">
                  <c:v>Interpreta información presentada en un gráfico de barras vertical simple.</c:v>
                </c:pt>
              </c:strCache>
            </c:strRef>
          </c:cat>
          <c:val>
            <c:numRef>
              <c:f>'REGIST MATE-2'!$C$48:$AA$48</c:f>
              <c:numCache>
                <c:formatCode>General</c:formatCode>
                <c:ptCount val="2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D-47E6-A2D0-A85693E95A49}"/>
            </c:ext>
          </c:extLst>
        </c:ser>
        <c:ser>
          <c:idx val="1"/>
          <c:order val="1"/>
          <c:tx>
            <c:v>INADECUADO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MATE-2'!$C$49:$AA$49</c:f>
              <c:numCache>
                <c:formatCode>General</c:formatCode>
                <c:ptCount val="2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9DD-47E6-A2D0-A85693E95A49}"/>
            </c:ext>
          </c:extLst>
        </c:ser>
        <c:ser>
          <c:idx val="2"/>
          <c:order val="2"/>
          <c:tx>
            <c:v>OMITIDO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MATE-2'!$C$51:$AA$51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9DD-47E6-A2D0-A85693E95A49}"/>
            </c:ext>
          </c:extLst>
        </c:ser>
        <c:ser>
          <c:idx val="3"/>
          <c:order val="3"/>
          <c:tx>
            <c:v>PARCIALES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'REGIST MATE-2'!$C$50:$AA$50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64-4F73-B692-F639578EC1A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1069024"/>
        <c:axId val="551079840"/>
      </c:barChart>
      <c:catAx>
        <c:axId val="55106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1079840"/>
        <c:crosses val="autoZero"/>
        <c:auto val="1"/>
        <c:lblAlgn val="ctr"/>
        <c:lblOffset val="100"/>
        <c:noMultiLvlLbl val="0"/>
      </c:catAx>
      <c:valAx>
        <c:axId val="55107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551069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0</xdr:row>
      <xdr:rowOff>0</xdr:rowOff>
    </xdr:from>
    <xdr:to>
      <xdr:col>26</xdr:col>
      <xdr:colOff>355600</xdr:colOff>
      <xdr:row>1</xdr:row>
      <xdr:rowOff>272615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0105A5-4E2A-46B3-8A5D-642B57E38D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27654250" y="0"/>
          <a:ext cx="847725" cy="7329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22</xdr:col>
      <xdr:colOff>76200</xdr:colOff>
      <xdr:row>22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9D1DC4F-462B-44E3-941B-7C9A6EEFC5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1416844</xdr:colOff>
      <xdr:row>0</xdr:row>
      <xdr:rowOff>47625</xdr:rowOff>
    </xdr:from>
    <xdr:to>
      <xdr:col>7</xdr:col>
      <xdr:colOff>395287</xdr:colOff>
      <xdr:row>2</xdr:row>
      <xdr:rowOff>6709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C7B4B9-CA1D-468C-8F65-E9C341D780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11906250" y="47625"/>
          <a:ext cx="847725" cy="7329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190499</xdr:rowOff>
    </xdr:from>
    <xdr:to>
      <xdr:col>14</xdr:col>
      <xdr:colOff>619124</xdr:colOff>
      <xdr:row>21</xdr:row>
      <xdr:rowOff>85724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0C88804-56DE-4EFC-8C56-25FF0F5988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152400</xdr:colOff>
      <xdr:row>0</xdr:row>
      <xdr:rowOff>0</xdr:rowOff>
    </xdr:from>
    <xdr:to>
      <xdr:col>30</xdr:col>
      <xdr:colOff>295275</xdr:colOff>
      <xdr:row>1</xdr:row>
      <xdr:rowOff>256740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CADB2E1-8C9C-471E-878E-E852C85E8F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28" t="12006" r="6363" b="11005"/>
        <a:stretch/>
      </xdr:blipFill>
      <xdr:spPr>
        <a:xfrm>
          <a:off x="26022300" y="0"/>
          <a:ext cx="847725" cy="7329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2</xdr:row>
      <xdr:rowOff>38100</xdr:rowOff>
    </xdr:from>
    <xdr:to>
      <xdr:col>27</xdr:col>
      <xdr:colOff>742950</xdr:colOff>
      <xdr:row>24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2"/>
  <sheetViews>
    <sheetView workbookViewId="0">
      <selection activeCell="B3" sqref="B3"/>
    </sheetView>
  </sheetViews>
  <sheetFormatPr baseColWidth="10" defaultRowHeight="15" x14ac:dyDescent="0.25"/>
  <cols>
    <col min="2" max="2" width="53.42578125" customWidth="1"/>
  </cols>
  <sheetData>
    <row r="2" spans="1:2" ht="15.75" x14ac:dyDescent="0.25">
      <c r="A2" s="22" t="s">
        <v>1</v>
      </c>
      <c r="B2" s="23" t="s">
        <v>0</v>
      </c>
    </row>
    <row r="3" spans="1:2" x14ac:dyDescent="0.25">
      <c r="A3" s="1">
        <v>1</v>
      </c>
      <c r="B3" s="8" t="s">
        <v>122</v>
      </c>
    </row>
    <row r="4" spans="1:2" x14ac:dyDescent="0.25">
      <c r="A4" s="1">
        <v>2</v>
      </c>
      <c r="B4" s="8"/>
    </row>
    <row r="5" spans="1:2" x14ac:dyDescent="0.25">
      <c r="A5" s="1">
        <v>3</v>
      </c>
      <c r="B5" s="8"/>
    </row>
    <row r="6" spans="1:2" x14ac:dyDescent="0.25">
      <c r="A6" s="1">
        <v>4</v>
      </c>
      <c r="B6" s="8"/>
    </row>
    <row r="7" spans="1:2" x14ac:dyDescent="0.25">
      <c r="A7" s="1">
        <v>5</v>
      </c>
      <c r="B7" s="8"/>
    </row>
    <row r="8" spans="1:2" x14ac:dyDescent="0.25">
      <c r="A8" s="1">
        <v>6</v>
      </c>
      <c r="B8" s="8"/>
    </row>
    <row r="9" spans="1:2" x14ac:dyDescent="0.25">
      <c r="A9" s="1">
        <v>7</v>
      </c>
      <c r="B9" s="8"/>
    </row>
    <row r="10" spans="1:2" x14ac:dyDescent="0.25">
      <c r="A10" s="1">
        <v>8</v>
      </c>
      <c r="B10" s="8"/>
    </row>
    <row r="11" spans="1:2" x14ac:dyDescent="0.25">
      <c r="A11" s="1">
        <v>9</v>
      </c>
      <c r="B11" s="8"/>
    </row>
    <row r="12" spans="1:2" x14ac:dyDescent="0.25">
      <c r="A12" s="1">
        <v>10</v>
      </c>
      <c r="B12" s="8"/>
    </row>
    <row r="13" spans="1:2" x14ac:dyDescent="0.25">
      <c r="A13" s="1">
        <v>11</v>
      </c>
      <c r="B13" s="8"/>
    </row>
    <row r="14" spans="1:2" x14ac:dyDescent="0.25">
      <c r="A14" s="1">
        <v>12</v>
      </c>
      <c r="B14" s="8"/>
    </row>
    <row r="15" spans="1:2" x14ac:dyDescent="0.25">
      <c r="A15" s="1">
        <v>13</v>
      </c>
      <c r="B15" s="8"/>
    </row>
    <row r="16" spans="1:2" x14ac:dyDescent="0.25">
      <c r="A16" s="1">
        <v>14</v>
      </c>
      <c r="B16" s="8"/>
    </row>
    <row r="17" spans="1:2" x14ac:dyDescent="0.25">
      <c r="A17" s="1">
        <v>15</v>
      </c>
      <c r="B17" s="8"/>
    </row>
    <row r="18" spans="1:2" x14ac:dyDescent="0.25">
      <c r="A18" s="1">
        <v>16</v>
      </c>
      <c r="B18" s="8"/>
    </row>
    <row r="19" spans="1:2" x14ac:dyDescent="0.25">
      <c r="A19" s="1">
        <v>17</v>
      </c>
      <c r="B19" s="8"/>
    </row>
    <row r="20" spans="1:2" x14ac:dyDescent="0.25">
      <c r="A20" s="1">
        <v>18</v>
      </c>
      <c r="B20" s="8"/>
    </row>
    <row r="21" spans="1:2" x14ac:dyDescent="0.25">
      <c r="A21" s="1">
        <v>19</v>
      </c>
      <c r="B21" s="8"/>
    </row>
    <row r="22" spans="1:2" x14ac:dyDescent="0.25">
      <c r="A22" s="1">
        <v>20</v>
      </c>
      <c r="B22" s="8"/>
    </row>
    <row r="23" spans="1:2" x14ac:dyDescent="0.25">
      <c r="A23" s="1">
        <v>21</v>
      </c>
      <c r="B23" s="8"/>
    </row>
    <row r="24" spans="1:2" x14ac:dyDescent="0.25">
      <c r="A24" s="1">
        <v>22</v>
      </c>
      <c r="B24" s="8"/>
    </row>
    <row r="25" spans="1:2" x14ac:dyDescent="0.25">
      <c r="A25" s="1">
        <v>23</v>
      </c>
      <c r="B25" s="8"/>
    </row>
    <row r="26" spans="1:2" x14ac:dyDescent="0.25">
      <c r="A26" s="1">
        <v>24</v>
      </c>
      <c r="B26" s="8"/>
    </row>
    <row r="27" spans="1:2" x14ac:dyDescent="0.25">
      <c r="A27" s="1">
        <v>25</v>
      </c>
      <c r="B27" s="8"/>
    </row>
    <row r="28" spans="1:2" x14ac:dyDescent="0.25">
      <c r="A28" s="1">
        <v>26</v>
      </c>
      <c r="B28" s="8"/>
    </row>
    <row r="29" spans="1:2" x14ac:dyDescent="0.25">
      <c r="A29" s="1">
        <v>27</v>
      </c>
      <c r="B29" s="8"/>
    </row>
    <row r="30" spans="1:2" x14ac:dyDescent="0.25">
      <c r="A30" s="1">
        <v>28</v>
      </c>
      <c r="B30" s="8"/>
    </row>
    <row r="31" spans="1:2" x14ac:dyDescent="0.25">
      <c r="A31" s="1">
        <v>29</v>
      </c>
      <c r="B31" s="8"/>
    </row>
    <row r="32" spans="1:2" x14ac:dyDescent="0.25">
      <c r="A32" s="1">
        <v>30</v>
      </c>
      <c r="B32" s="8"/>
    </row>
    <row r="33" spans="1:2" x14ac:dyDescent="0.25">
      <c r="A33" s="1">
        <v>31</v>
      </c>
      <c r="B33" s="8"/>
    </row>
    <row r="34" spans="1:2" x14ac:dyDescent="0.25">
      <c r="A34" s="1">
        <v>32</v>
      </c>
      <c r="B34" s="8"/>
    </row>
    <row r="35" spans="1:2" x14ac:dyDescent="0.25">
      <c r="A35" s="1">
        <v>33</v>
      </c>
      <c r="B35" s="8"/>
    </row>
    <row r="36" spans="1:2" x14ac:dyDescent="0.25">
      <c r="A36" s="1">
        <v>34</v>
      </c>
      <c r="B36" s="8"/>
    </row>
    <row r="37" spans="1:2" x14ac:dyDescent="0.25">
      <c r="A37" s="1">
        <v>35</v>
      </c>
      <c r="B37" s="8"/>
    </row>
    <row r="38" spans="1:2" x14ac:dyDescent="0.25">
      <c r="A38" s="1">
        <v>36</v>
      </c>
      <c r="B38" s="8"/>
    </row>
    <row r="39" spans="1:2" x14ac:dyDescent="0.25">
      <c r="A39" s="1">
        <v>37</v>
      </c>
      <c r="B39" s="8"/>
    </row>
    <row r="40" spans="1:2" x14ac:dyDescent="0.25">
      <c r="A40" s="1">
        <v>38</v>
      </c>
      <c r="B40" s="8"/>
    </row>
    <row r="41" spans="1:2" x14ac:dyDescent="0.25">
      <c r="A41" s="1">
        <v>39</v>
      </c>
      <c r="B41" s="8"/>
    </row>
    <row r="42" spans="1:2" x14ac:dyDescent="0.25">
      <c r="A42" s="1">
        <v>40</v>
      </c>
      <c r="B42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AD50"/>
  <sheetViews>
    <sheetView showGridLines="0" zoomScale="60" zoomScaleNormal="60" workbookViewId="0">
      <pane xSplit="2" ySplit="5" topLeftCell="M6" activePane="bottomRight" state="frozen"/>
      <selection pane="topRight" activeCell="C1" sqref="C1"/>
      <selection pane="bottomLeft" activeCell="A5" sqref="A5"/>
      <selection pane="bottomRight" activeCell="Z1" sqref="Z1"/>
    </sheetView>
  </sheetViews>
  <sheetFormatPr baseColWidth="10" defaultColWidth="11.42578125" defaultRowHeight="12" x14ac:dyDescent="0.2"/>
  <cols>
    <col min="1" max="1" width="4.85546875" style="39" customWidth="1"/>
    <col min="2" max="2" width="40.42578125" style="38" customWidth="1"/>
    <col min="3" max="22" width="16.85546875" style="38" customWidth="1"/>
    <col min="23" max="25" width="10.42578125" style="38" customWidth="1"/>
    <col min="26" max="26" width="7.28515625" style="38" customWidth="1"/>
    <col min="27" max="29" width="13.85546875" style="38" customWidth="1"/>
    <col min="30" max="30" width="19.7109375" style="38" hidden="1" customWidth="1"/>
    <col min="31" max="16384" width="11.42578125" style="38"/>
  </cols>
  <sheetData>
    <row r="1" spans="1:30" ht="36" customHeight="1" x14ac:dyDescent="0.2">
      <c r="C1" s="96" t="s">
        <v>123</v>
      </c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30" ht="22.5" customHeight="1" x14ac:dyDescent="0.35">
      <c r="A2" s="97" t="s">
        <v>96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59"/>
      <c r="X2" s="59"/>
      <c r="Y2" s="59"/>
      <c r="Z2" s="58"/>
      <c r="AA2" s="58"/>
      <c r="AB2" s="58"/>
      <c r="AC2" s="58"/>
    </row>
    <row r="3" spans="1:30" ht="36" customHeight="1" x14ac:dyDescent="0.2">
      <c r="A3" s="80" t="s">
        <v>95</v>
      </c>
      <c r="B3" s="80"/>
      <c r="C3" s="46" t="s">
        <v>94</v>
      </c>
      <c r="D3" s="46" t="s">
        <v>93</v>
      </c>
      <c r="E3" s="46" t="s">
        <v>92</v>
      </c>
      <c r="F3" s="46" t="s">
        <v>91</v>
      </c>
      <c r="G3" s="46" t="s">
        <v>90</v>
      </c>
      <c r="H3" s="46" t="s">
        <v>89</v>
      </c>
      <c r="I3" s="46" t="s">
        <v>88</v>
      </c>
      <c r="J3" s="46" t="s">
        <v>87</v>
      </c>
      <c r="K3" s="46" t="s">
        <v>86</v>
      </c>
      <c r="L3" s="81" t="s">
        <v>85</v>
      </c>
      <c r="M3" s="81"/>
      <c r="N3" s="81"/>
      <c r="O3" s="81" t="s">
        <v>84</v>
      </c>
      <c r="P3" s="81"/>
      <c r="Q3" s="81"/>
      <c r="R3" s="81"/>
      <c r="S3" s="81" t="s">
        <v>83</v>
      </c>
      <c r="T3" s="81"/>
      <c r="U3" s="81"/>
      <c r="V3" s="81"/>
      <c r="W3" s="79" t="s">
        <v>9</v>
      </c>
      <c r="X3" s="79"/>
      <c r="Y3" s="79"/>
    </row>
    <row r="4" spans="1:30" ht="80.25" customHeight="1" x14ac:dyDescent="0.2">
      <c r="A4" s="80"/>
      <c r="B4" s="80"/>
      <c r="C4" s="57" t="s">
        <v>82</v>
      </c>
      <c r="D4" s="57" t="s">
        <v>81</v>
      </c>
      <c r="E4" s="57" t="s">
        <v>81</v>
      </c>
      <c r="F4" s="57" t="s">
        <v>80</v>
      </c>
      <c r="G4" s="57" t="s">
        <v>79</v>
      </c>
      <c r="H4" s="57" t="s">
        <v>79</v>
      </c>
      <c r="I4" s="57" t="s">
        <v>77</v>
      </c>
      <c r="J4" s="57" t="s">
        <v>78</v>
      </c>
      <c r="K4" s="57" t="s">
        <v>77</v>
      </c>
      <c r="L4" s="57" t="s">
        <v>74</v>
      </c>
      <c r="M4" s="57" t="s">
        <v>76</v>
      </c>
      <c r="N4" s="57" t="s">
        <v>75</v>
      </c>
      <c r="O4" s="57" t="s">
        <v>74</v>
      </c>
      <c r="P4" s="57" t="s">
        <v>73</v>
      </c>
      <c r="Q4" s="57" t="s">
        <v>72</v>
      </c>
      <c r="R4" s="57" t="s">
        <v>71</v>
      </c>
      <c r="S4" s="57" t="s">
        <v>69</v>
      </c>
      <c r="T4" s="57" t="s">
        <v>70</v>
      </c>
      <c r="U4" s="57" t="s">
        <v>69</v>
      </c>
      <c r="V4" s="57" t="s">
        <v>68</v>
      </c>
      <c r="W4" s="77" t="s">
        <v>12</v>
      </c>
      <c r="X4" s="77" t="s">
        <v>10</v>
      </c>
      <c r="Y4" s="77" t="s">
        <v>11</v>
      </c>
      <c r="AA4" s="51"/>
      <c r="AB4" s="51"/>
      <c r="AC4" s="51"/>
      <c r="AD4" s="51"/>
    </row>
    <row r="5" spans="1:30" ht="23.25" customHeight="1" x14ac:dyDescent="0.25">
      <c r="A5" s="56" t="s">
        <v>1</v>
      </c>
      <c r="B5" s="55" t="s">
        <v>0</v>
      </c>
      <c r="C5" s="54" t="s">
        <v>2</v>
      </c>
      <c r="D5" s="54" t="s">
        <v>3</v>
      </c>
      <c r="E5" s="54" t="s">
        <v>4</v>
      </c>
      <c r="F5" s="54" t="s">
        <v>5</v>
      </c>
      <c r="G5" s="54" t="s">
        <v>6</v>
      </c>
      <c r="H5" s="54" t="s">
        <v>7</v>
      </c>
      <c r="I5" s="54" t="s">
        <v>8</v>
      </c>
      <c r="J5" s="54" t="s">
        <v>15</v>
      </c>
      <c r="K5" s="54" t="s">
        <v>16</v>
      </c>
      <c r="L5" s="54" t="s">
        <v>17</v>
      </c>
      <c r="M5" s="54" t="s">
        <v>18</v>
      </c>
      <c r="N5" s="54" t="s">
        <v>19</v>
      </c>
      <c r="O5" s="54" t="s">
        <v>20</v>
      </c>
      <c r="P5" s="54" t="s">
        <v>21</v>
      </c>
      <c r="Q5" s="54" t="s">
        <v>22</v>
      </c>
      <c r="R5" s="54" t="s">
        <v>23</v>
      </c>
      <c r="S5" s="54" t="s">
        <v>24</v>
      </c>
      <c r="T5" s="54" t="s">
        <v>25</v>
      </c>
      <c r="U5" s="54" t="s">
        <v>32</v>
      </c>
      <c r="V5" s="54" t="s">
        <v>33</v>
      </c>
      <c r="W5" s="78"/>
      <c r="X5" s="78"/>
      <c r="Y5" s="78"/>
      <c r="AA5" s="53"/>
      <c r="AB5" s="53"/>
      <c r="AC5" s="53"/>
      <c r="AD5" s="53"/>
    </row>
    <row r="6" spans="1:30" ht="23.25" customHeight="1" x14ac:dyDescent="0.25">
      <c r="A6" s="50">
        <v>1</v>
      </c>
      <c r="B6" s="7" t="str">
        <f>DATOS!B3</f>
        <v>JOSE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8">
        <f t="shared" ref="W6:W45" si="0">COUNTIF(C6:V6,"1")</f>
        <v>0</v>
      </c>
      <c r="X6" s="48">
        <f t="shared" ref="X6:X45" si="1">COUNTIF(C6:V6,"0")</f>
        <v>0</v>
      </c>
      <c r="Y6" s="48">
        <f t="shared" ref="Y6:Y45" si="2">COUNTIF(C6:V6,"OMITIDAS")</f>
        <v>0</v>
      </c>
      <c r="AA6" s="53"/>
      <c r="AB6" s="53"/>
      <c r="AC6" s="53"/>
      <c r="AD6" s="53"/>
    </row>
    <row r="7" spans="1:30" ht="23.25" customHeight="1" x14ac:dyDescent="0.2">
      <c r="A7" s="50">
        <v>2</v>
      </c>
      <c r="B7" s="7">
        <f>DATOS!B4</f>
        <v>0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8">
        <f t="shared" si="0"/>
        <v>0</v>
      </c>
      <c r="X7" s="48">
        <f t="shared" si="1"/>
        <v>0</v>
      </c>
      <c r="Y7" s="48">
        <f t="shared" si="2"/>
        <v>0</v>
      </c>
      <c r="AA7" s="51"/>
      <c r="AB7" s="51"/>
      <c r="AC7" s="51"/>
      <c r="AD7" s="52">
        <v>1</v>
      </c>
    </row>
    <row r="8" spans="1:30" ht="23.25" customHeight="1" x14ac:dyDescent="0.2">
      <c r="A8" s="50">
        <v>3</v>
      </c>
      <c r="B8" s="7">
        <f>DATOS!B5</f>
        <v>0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8">
        <f t="shared" si="0"/>
        <v>0</v>
      </c>
      <c r="X8" s="48">
        <f t="shared" si="1"/>
        <v>0</v>
      </c>
      <c r="Y8" s="48">
        <f t="shared" si="2"/>
        <v>0</v>
      </c>
      <c r="AA8" s="51"/>
      <c r="AB8" s="51"/>
      <c r="AC8" s="51"/>
      <c r="AD8" s="52">
        <v>0</v>
      </c>
    </row>
    <row r="9" spans="1:30" ht="23.25" customHeight="1" x14ac:dyDescent="0.2">
      <c r="A9" s="50">
        <v>4</v>
      </c>
      <c r="B9" s="7">
        <f>DATOS!B6</f>
        <v>0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8">
        <f t="shared" si="0"/>
        <v>0</v>
      </c>
      <c r="X9" s="48">
        <f t="shared" si="1"/>
        <v>0</v>
      </c>
      <c r="Y9" s="48">
        <f t="shared" si="2"/>
        <v>0</v>
      </c>
      <c r="AA9" s="51"/>
      <c r="AB9" s="51"/>
      <c r="AC9" s="51"/>
      <c r="AD9" s="52" t="s">
        <v>67</v>
      </c>
    </row>
    <row r="10" spans="1:30" ht="23.25" customHeight="1" x14ac:dyDescent="0.2">
      <c r="A10" s="50">
        <v>5</v>
      </c>
      <c r="B10" s="7">
        <f>DATOS!B7</f>
        <v>0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8">
        <f t="shared" si="0"/>
        <v>0</v>
      </c>
      <c r="X10" s="48">
        <f t="shared" si="1"/>
        <v>0</v>
      </c>
      <c r="Y10" s="48">
        <f t="shared" si="2"/>
        <v>0</v>
      </c>
      <c r="AA10" s="51"/>
      <c r="AB10" s="51"/>
      <c r="AC10" s="51"/>
      <c r="AD10" s="51"/>
    </row>
    <row r="11" spans="1:30" ht="23.25" customHeight="1" x14ac:dyDescent="0.2">
      <c r="A11" s="50">
        <v>6</v>
      </c>
      <c r="B11" s="7">
        <f>DATOS!B8</f>
        <v>0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8">
        <f t="shared" si="0"/>
        <v>0</v>
      </c>
      <c r="X11" s="48">
        <f t="shared" si="1"/>
        <v>0</v>
      </c>
      <c r="Y11" s="48">
        <f t="shared" si="2"/>
        <v>0</v>
      </c>
    </row>
    <row r="12" spans="1:30" ht="23.25" customHeight="1" x14ac:dyDescent="0.2">
      <c r="A12" s="50">
        <v>7</v>
      </c>
      <c r="B12" s="7">
        <f>DATOS!B9</f>
        <v>0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8">
        <f t="shared" si="0"/>
        <v>0</v>
      </c>
      <c r="X12" s="48">
        <f t="shared" si="1"/>
        <v>0</v>
      </c>
      <c r="Y12" s="48">
        <f t="shared" si="2"/>
        <v>0</v>
      </c>
    </row>
    <row r="13" spans="1:30" ht="23.25" customHeight="1" x14ac:dyDescent="0.2">
      <c r="A13" s="50">
        <v>8</v>
      </c>
      <c r="B13" s="7">
        <f>DATOS!B10</f>
        <v>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8">
        <f t="shared" si="0"/>
        <v>0</v>
      </c>
      <c r="X13" s="48">
        <f t="shared" si="1"/>
        <v>0</v>
      </c>
      <c r="Y13" s="48">
        <f t="shared" si="2"/>
        <v>0</v>
      </c>
    </row>
    <row r="14" spans="1:30" ht="23.25" customHeight="1" x14ac:dyDescent="0.2">
      <c r="A14" s="50">
        <v>9</v>
      </c>
      <c r="B14" s="7">
        <f>DATOS!B11</f>
        <v>0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8">
        <f t="shared" si="0"/>
        <v>0</v>
      </c>
      <c r="X14" s="48">
        <f t="shared" si="1"/>
        <v>0</v>
      </c>
      <c r="Y14" s="48">
        <f t="shared" si="2"/>
        <v>0</v>
      </c>
    </row>
    <row r="15" spans="1:30" ht="23.25" customHeight="1" x14ac:dyDescent="0.2">
      <c r="A15" s="50">
        <v>10</v>
      </c>
      <c r="B15" s="7">
        <f>DATOS!B12</f>
        <v>0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8">
        <f t="shared" si="0"/>
        <v>0</v>
      </c>
      <c r="X15" s="48">
        <f t="shared" si="1"/>
        <v>0</v>
      </c>
      <c r="Y15" s="48">
        <f t="shared" si="2"/>
        <v>0</v>
      </c>
    </row>
    <row r="16" spans="1:30" ht="23.25" customHeight="1" x14ac:dyDescent="0.2">
      <c r="A16" s="50">
        <v>11</v>
      </c>
      <c r="B16" s="7">
        <f>DATOS!B13</f>
        <v>0</v>
      </c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8">
        <f t="shared" si="0"/>
        <v>0</v>
      </c>
      <c r="X16" s="48">
        <f t="shared" si="1"/>
        <v>0</v>
      </c>
      <c r="Y16" s="48">
        <f t="shared" si="2"/>
        <v>0</v>
      </c>
    </row>
    <row r="17" spans="1:25" ht="23.25" customHeight="1" x14ac:dyDescent="0.2">
      <c r="A17" s="50">
        <v>12</v>
      </c>
      <c r="B17" s="7">
        <f>DATOS!B14</f>
        <v>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8">
        <f t="shared" si="0"/>
        <v>0</v>
      </c>
      <c r="X17" s="48">
        <f t="shared" si="1"/>
        <v>0</v>
      </c>
      <c r="Y17" s="48">
        <f t="shared" si="2"/>
        <v>0</v>
      </c>
    </row>
    <row r="18" spans="1:25" ht="23.25" customHeight="1" x14ac:dyDescent="0.2">
      <c r="A18" s="50">
        <v>13</v>
      </c>
      <c r="B18" s="7">
        <f>DATOS!B15</f>
        <v>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8">
        <f t="shared" si="0"/>
        <v>0</v>
      </c>
      <c r="X18" s="48">
        <f t="shared" si="1"/>
        <v>0</v>
      </c>
      <c r="Y18" s="48">
        <f t="shared" si="2"/>
        <v>0</v>
      </c>
    </row>
    <row r="19" spans="1:25" ht="23.25" customHeight="1" x14ac:dyDescent="0.2">
      <c r="A19" s="50">
        <v>14</v>
      </c>
      <c r="B19" s="7">
        <f>DATOS!B16</f>
        <v>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8">
        <f t="shared" si="0"/>
        <v>0</v>
      </c>
      <c r="X19" s="48">
        <f t="shared" si="1"/>
        <v>0</v>
      </c>
      <c r="Y19" s="48">
        <f t="shared" si="2"/>
        <v>0</v>
      </c>
    </row>
    <row r="20" spans="1:25" ht="23.25" customHeight="1" x14ac:dyDescent="0.2">
      <c r="A20" s="50">
        <v>15</v>
      </c>
      <c r="B20" s="7">
        <f>DATOS!B17</f>
        <v>0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8">
        <f t="shared" si="0"/>
        <v>0</v>
      </c>
      <c r="X20" s="48">
        <f t="shared" si="1"/>
        <v>0</v>
      </c>
      <c r="Y20" s="48">
        <f t="shared" si="2"/>
        <v>0</v>
      </c>
    </row>
    <row r="21" spans="1:25" ht="23.25" customHeight="1" x14ac:dyDescent="0.2">
      <c r="A21" s="50">
        <v>16</v>
      </c>
      <c r="B21" s="7">
        <f>DATOS!B18</f>
        <v>0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8">
        <f t="shared" si="0"/>
        <v>0</v>
      </c>
      <c r="X21" s="48">
        <f t="shared" si="1"/>
        <v>0</v>
      </c>
      <c r="Y21" s="48">
        <f t="shared" si="2"/>
        <v>0</v>
      </c>
    </row>
    <row r="22" spans="1:25" ht="23.25" customHeight="1" x14ac:dyDescent="0.2">
      <c r="A22" s="50">
        <v>17</v>
      </c>
      <c r="B22" s="7">
        <f>DATOS!B19</f>
        <v>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8">
        <f t="shared" si="0"/>
        <v>0</v>
      </c>
      <c r="X22" s="48">
        <f t="shared" si="1"/>
        <v>0</v>
      </c>
      <c r="Y22" s="48">
        <f t="shared" si="2"/>
        <v>0</v>
      </c>
    </row>
    <row r="23" spans="1:25" ht="23.25" customHeight="1" x14ac:dyDescent="0.2">
      <c r="A23" s="50">
        <v>18</v>
      </c>
      <c r="B23" s="7">
        <f>DATOS!B20</f>
        <v>0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8">
        <f t="shared" si="0"/>
        <v>0</v>
      </c>
      <c r="X23" s="48">
        <f t="shared" si="1"/>
        <v>0</v>
      </c>
      <c r="Y23" s="48">
        <f t="shared" si="2"/>
        <v>0</v>
      </c>
    </row>
    <row r="24" spans="1:25" ht="23.25" customHeight="1" x14ac:dyDescent="0.2">
      <c r="A24" s="50">
        <v>19</v>
      </c>
      <c r="B24" s="7">
        <f>DATOS!B21</f>
        <v>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8">
        <f t="shared" si="0"/>
        <v>0</v>
      </c>
      <c r="X24" s="48">
        <f t="shared" si="1"/>
        <v>0</v>
      </c>
      <c r="Y24" s="48">
        <f t="shared" si="2"/>
        <v>0</v>
      </c>
    </row>
    <row r="25" spans="1:25" ht="23.25" customHeight="1" x14ac:dyDescent="0.2">
      <c r="A25" s="50">
        <v>20</v>
      </c>
      <c r="B25" s="7">
        <f>DATOS!B22</f>
        <v>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8">
        <f t="shared" si="0"/>
        <v>0</v>
      </c>
      <c r="X25" s="48">
        <f t="shared" si="1"/>
        <v>0</v>
      </c>
      <c r="Y25" s="48">
        <f t="shared" si="2"/>
        <v>0</v>
      </c>
    </row>
    <row r="26" spans="1:25" ht="23.25" customHeight="1" x14ac:dyDescent="0.2">
      <c r="A26" s="50">
        <v>21</v>
      </c>
      <c r="B26" s="7">
        <f>DATOS!B23</f>
        <v>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8">
        <f t="shared" si="0"/>
        <v>0</v>
      </c>
      <c r="X26" s="48">
        <f t="shared" si="1"/>
        <v>0</v>
      </c>
      <c r="Y26" s="48">
        <f t="shared" si="2"/>
        <v>0</v>
      </c>
    </row>
    <row r="27" spans="1:25" ht="23.25" customHeight="1" x14ac:dyDescent="0.2">
      <c r="A27" s="50">
        <v>22</v>
      </c>
      <c r="B27" s="7">
        <f>DATOS!B24</f>
        <v>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8">
        <f t="shared" si="0"/>
        <v>0</v>
      </c>
      <c r="X27" s="48">
        <f t="shared" si="1"/>
        <v>0</v>
      </c>
      <c r="Y27" s="48">
        <f t="shared" si="2"/>
        <v>0</v>
      </c>
    </row>
    <row r="28" spans="1:25" ht="23.25" customHeight="1" x14ac:dyDescent="0.2">
      <c r="A28" s="50">
        <v>23</v>
      </c>
      <c r="B28" s="7">
        <f>DATOS!B25</f>
        <v>0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8">
        <f t="shared" si="0"/>
        <v>0</v>
      </c>
      <c r="X28" s="48">
        <f t="shared" si="1"/>
        <v>0</v>
      </c>
      <c r="Y28" s="48">
        <f t="shared" si="2"/>
        <v>0</v>
      </c>
    </row>
    <row r="29" spans="1:25" ht="23.25" customHeight="1" x14ac:dyDescent="0.2">
      <c r="A29" s="50">
        <v>24</v>
      </c>
      <c r="B29" s="7">
        <f>DATOS!B26</f>
        <v>0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8">
        <f t="shared" si="0"/>
        <v>0</v>
      </c>
      <c r="X29" s="48">
        <f t="shared" si="1"/>
        <v>0</v>
      </c>
      <c r="Y29" s="48">
        <f t="shared" si="2"/>
        <v>0</v>
      </c>
    </row>
    <row r="30" spans="1:25" ht="23.25" customHeight="1" x14ac:dyDescent="0.2">
      <c r="A30" s="50">
        <v>25</v>
      </c>
      <c r="B30" s="7">
        <f>DATOS!B27</f>
        <v>0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8">
        <f t="shared" si="0"/>
        <v>0</v>
      </c>
      <c r="X30" s="48">
        <f t="shared" si="1"/>
        <v>0</v>
      </c>
      <c r="Y30" s="48">
        <f t="shared" si="2"/>
        <v>0</v>
      </c>
    </row>
    <row r="31" spans="1:25" ht="23.25" customHeight="1" x14ac:dyDescent="0.2">
      <c r="A31" s="50">
        <v>26</v>
      </c>
      <c r="B31" s="7">
        <f>DATOS!B28</f>
        <v>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8">
        <f t="shared" si="0"/>
        <v>0</v>
      </c>
      <c r="X31" s="48">
        <f t="shared" si="1"/>
        <v>0</v>
      </c>
      <c r="Y31" s="48">
        <f t="shared" si="2"/>
        <v>0</v>
      </c>
    </row>
    <row r="32" spans="1:25" ht="23.25" customHeight="1" x14ac:dyDescent="0.2">
      <c r="A32" s="50">
        <v>27</v>
      </c>
      <c r="B32" s="7">
        <f>DATOS!B29</f>
        <v>0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8">
        <f t="shared" si="0"/>
        <v>0</v>
      </c>
      <c r="X32" s="48">
        <f t="shared" si="1"/>
        <v>0</v>
      </c>
      <c r="Y32" s="48">
        <f t="shared" si="2"/>
        <v>0</v>
      </c>
    </row>
    <row r="33" spans="1:28" ht="23.25" customHeight="1" x14ac:dyDescent="0.2">
      <c r="A33" s="50">
        <v>28</v>
      </c>
      <c r="B33" s="7">
        <f>DATOS!B30</f>
        <v>0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8">
        <f t="shared" si="0"/>
        <v>0</v>
      </c>
      <c r="X33" s="48">
        <f t="shared" si="1"/>
        <v>0</v>
      </c>
      <c r="Y33" s="48">
        <f t="shared" si="2"/>
        <v>0</v>
      </c>
    </row>
    <row r="34" spans="1:28" ht="23.25" customHeight="1" x14ac:dyDescent="0.2">
      <c r="A34" s="50">
        <v>29</v>
      </c>
      <c r="B34" s="7">
        <f>DATOS!B31</f>
        <v>0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8">
        <f t="shared" si="0"/>
        <v>0</v>
      </c>
      <c r="X34" s="48">
        <f t="shared" si="1"/>
        <v>0</v>
      </c>
      <c r="Y34" s="48">
        <f t="shared" si="2"/>
        <v>0</v>
      </c>
    </row>
    <row r="35" spans="1:28" ht="23.25" customHeight="1" x14ac:dyDescent="0.2">
      <c r="A35" s="50">
        <v>30</v>
      </c>
      <c r="B35" s="7">
        <f>DATOS!B32</f>
        <v>0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8">
        <f t="shared" si="0"/>
        <v>0</v>
      </c>
      <c r="X35" s="48">
        <f t="shared" si="1"/>
        <v>0</v>
      </c>
      <c r="Y35" s="48">
        <f t="shared" si="2"/>
        <v>0</v>
      </c>
    </row>
    <row r="36" spans="1:28" ht="23.25" customHeight="1" x14ac:dyDescent="0.2">
      <c r="A36" s="50">
        <v>31</v>
      </c>
      <c r="B36" s="7">
        <f>DATOS!B33</f>
        <v>0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8">
        <f t="shared" si="0"/>
        <v>0</v>
      </c>
      <c r="X36" s="48">
        <f t="shared" si="1"/>
        <v>0</v>
      </c>
      <c r="Y36" s="48">
        <f t="shared" si="2"/>
        <v>0</v>
      </c>
    </row>
    <row r="37" spans="1:28" ht="23.25" customHeight="1" x14ac:dyDescent="0.2">
      <c r="A37" s="50">
        <v>32</v>
      </c>
      <c r="B37" s="7">
        <f>DATOS!B34</f>
        <v>0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8">
        <f t="shared" si="0"/>
        <v>0</v>
      </c>
      <c r="X37" s="48">
        <f t="shared" si="1"/>
        <v>0</v>
      </c>
      <c r="Y37" s="48">
        <f t="shared" si="2"/>
        <v>0</v>
      </c>
    </row>
    <row r="38" spans="1:28" ht="23.25" customHeight="1" x14ac:dyDescent="0.2">
      <c r="A38" s="50">
        <v>33</v>
      </c>
      <c r="B38" s="7">
        <f>DATOS!B35</f>
        <v>0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8">
        <f t="shared" si="0"/>
        <v>0</v>
      </c>
      <c r="X38" s="48">
        <f t="shared" si="1"/>
        <v>0</v>
      </c>
      <c r="Y38" s="48">
        <f t="shared" si="2"/>
        <v>0</v>
      </c>
    </row>
    <row r="39" spans="1:28" ht="23.25" customHeight="1" x14ac:dyDescent="0.2">
      <c r="A39" s="50">
        <v>34</v>
      </c>
      <c r="B39" s="7">
        <f>DATOS!B36</f>
        <v>0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8">
        <f t="shared" si="0"/>
        <v>0</v>
      </c>
      <c r="X39" s="48">
        <f t="shared" si="1"/>
        <v>0</v>
      </c>
      <c r="Y39" s="48">
        <f t="shared" si="2"/>
        <v>0</v>
      </c>
    </row>
    <row r="40" spans="1:28" ht="23.25" customHeight="1" x14ac:dyDescent="0.2">
      <c r="A40" s="50">
        <v>35</v>
      </c>
      <c r="B40" s="7">
        <f>DATOS!B37</f>
        <v>0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8">
        <f t="shared" si="0"/>
        <v>0</v>
      </c>
      <c r="X40" s="48">
        <f t="shared" si="1"/>
        <v>0</v>
      </c>
      <c r="Y40" s="48">
        <f t="shared" si="2"/>
        <v>0</v>
      </c>
    </row>
    <row r="41" spans="1:28" ht="23.25" customHeight="1" x14ac:dyDescent="0.2">
      <c r="A41" s="50">
        <v>36</v>
      </c>
      <c r="B41" s="7">
        <f>DATOS!B38</f>
        <v>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8">
        <f t="shared" si="0"/>
        <v>0</v>
      </c>
      <c r="X41" s="48">
        <f t="shared" si="1"/>
        <v>0</v>
      </c>
      <c r="Y41" s="48">
        <f t="shared" si="2"/>
        <v>0</v>
      </c>
    </row>
    <row r="42" spans="1:28" ht="23.25" customHeight="1" x14ac:dyDescent="0.2">
      <c r="A42" s="50">
        <v>37</v>
      </c>
      <c r="B42" s="7">
        <f>DATOS!B39</f>
        <v>0</v>
      </c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8">
        <f t="shared" si="0"/>
        <v>0</v>
      </c>
      <c r="X42" s="48">
        <f t="shared" si="1"/>
        <v>0</v>
      </c>
      <c r="Y42" s="48">
        <f t="shared" si="2"/>
        <v>0</v>
      </c>
    </row>
    <row r="43" spans="1:28" ht="23.25" customHeight="1" x14ac:dyDescent="0.2">
      <c r="A43" s="50">
        <v>38</v>
      </c>
      <c r="B43" s="7">
        <f>DATOS!B40</f>
        <v>0</v>
      </c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8">
        <f t="shared" si="0"/>
        <v>0</v>
      </c>
      <c r="X43" s="48">
        <f t="shared" si="1"/>
        <v>0</v>
      </c>
      <c r="Y43" s="48">
        <f t="shared" si="2"/>
        <v>0</v>
      </c>
    </row>
    <row r="44" spans="1:28" ht="23.25" customHeight="1" x14ac:dyDescent="0.2">
      <c r="A44" s="50">
        <v>39</v>
      </c>
      <c r="B44" s="7">
        <f>DATOS!B41</f>
        <v>0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8">
        <f t="shared" si="0"/>
        <v>0</v>
      </c>
      <c r="X44" s="48">
        <f t="shared" si="1"/>
        <v>0</v>
      </c>
      <c r="Y44" s="48">
        <f t="shared" si="2"/>
        <v>0</v>
      </c>
    </row>
    <row r="45" spans="1:28" ht="23.25" customHeight="1" x14ac:dyDescent="0.2">
      <c r="A45" s="50">
        <v>40</v>
      </c>
      <c r="B45" s="7">
        <f>DATOS!B42</f>
        <v>0</v>
      </c>
      <c r="C45" s="49">
        <v>1</v>
      </c>
      <c r="D45" s="49">
        <v>0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8">
        <f t="shared" si="0"/>
        <v>1</v>
      </c>
      <c r="X45" s="48">
        <f t="shared" si="1"/>
        <v>1</v>
      </c>
      <c r="Y45" s="48">
        <f t="shared" si="2"/>
        <v>0</v>
      </c>
    </row>
    <row r="46" spans="1:28" ht="39.75" customHeight="1" x14ac:dyDescent="0.2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</row>
    <row r="47" spans="1:28" ht="23.25" customHeight="1" x14ac:dyDescent="0.3">
      <c r="B47" s="46" t="s">
        <v>13</v>
      </c>
      <c r="C47" s="45" t="s">
        <v>2</v>
      </c>
      <c r="D47" s="45" t="s">
        <v>3</v>
      </c>
      <c r="E47" s="45" t="s">
        <v>4</v>
      </c>
      <c r="F47" s="45" t="s">
        <v>5</v>
      </c>
      <c r="G47" s="45" t="s">
        <v>6</v>
      </c>
      <c r="H47" s="45" t="s">
        <v>7</v>
      </c>
      <c r="I47" s="45" t="s">
        <v>8</v>
      </c>
      <c r="J47" s="45" t="s">
        <v>15</v>
      </c>
      <c r="K47" s="45" t="s">
        <v>16</v>
      </c>
      <c r="L47" s="45" t="s">
        <v>17</v>
      </c>
      <c r="M47" s="45" t="s">
        <v>18</v>
      </c>
      <c r="N47" s="45" t="s">
        <v>19</v>
      </c>
      <c r="O47" s="45" t="s">
        <v>20</v>
      </c>
      <c r="P47" s="45" t="s">
        <v>21</v>
      </c>
      <c r="Q47" s="45" t="s">
        <v>22</v>
      </c>
      <c r="R47" s="45" t="s">
        <v>23</v>
      </c>
      <c r="S47" s="45" t="s">
        <v>24</v>
      </c>
      <c r="T47" s="45" t="s">
        <v>25</v>
      </c>
      <c r="U47" s="45" t="s">
        <v>32</v>
      </c>
      <c r="V47" s="45" t="s">
        <v>33</v>
      </c>
      <c r="X47" s="40"/>
      <c r="Y47" s="40"/>
      <c r="Z47" s="40"/>
      <c r="AA47" s="40"/>
      <c r="AB47" s="40"/>
    </row>
    <row r="48" spans="1:28" ht="23.25" customHeight="1" x14ac:dyDescent="0.3">
      <c r="B48" s="44" t="s">
        <v>66</v>
      </c>
      <c r="C48" s="43">
        <f t="shared" ref="C48:V48" si="3">COUNTIF(C6:C45,"1")</f>
        <v>1</v>
      </c>
      <c r="D48" s="43">
        <f t="shared" si="3"/>
        <v>0</v>
      </c>
      <c r="E48" s="43">
        <f t="shared" si="3"/>
        <v>0</v>
      </c>
      <c r="F48" s="43">
        <f t="shared" si="3"/>
        <v>0</v>
      </c>
      <c r="G48" s="43">
        <f t="shared" si="3"/>
        <v>0</v>
      </c>
      <c r="H48" s="43">
        <f t="shared" si="3"/>
        <v>0</v>
      </c>
      <c r="I48" s="43">
        <f t="shared" si="3"/>
        <v>0</v>
      </c>
      <c r="J48" s="43">
        <f t="shared" si="3"/>
        <v>0</v>
      </c>
      <c r="K48" s="43">
        <f t="shared" si="3"/>
        <v>0</v>
      </c>
      <c r="L48" s="43">
        <f t="shared" si="3"/>
        <v>0</v>
      </c>
      <c r="M48" s="43">
        <f t="shared" si="3"/>
        <v>0</v>
      </c>
      <c r="N48" s="43">
        <f t="shared" si="3"/>
        <v>0</v>
      </c>
      <c r="O48" s="43">
        <f t="shared" si="3"/>
        <v>0</v>
      </c>
      <c r="P48" s="43">
        <f t="shared" si="3"/>
        <v>0</v>
      </c>
      <c r="Q48" s="43">
        <f t="shared" si="3"/>
        <v>0</v>
      </c>
      <c r="R48" s="43">
        <f t="shared" si="3"/>
        <v>0</v>
      </c>
      <c r="S48" s="43">
        <f t="shared" si="3"/>
        <v>0</v>
      </c>
      <c r="T48" s="43">
        <f t="shared" si="3"/>
        <v>0</v>
      </c>
      <c r="U48" s="43">
        <f t="shared" si="3"/>
        <v>0</v>
      </c>
      <c r="V48" s="43">
        <f t="shared" si="3"/>
        <v>0</v>
      </c>
      <c r="X48" s="40"/>
      <c r="Y48" s="40"/>
      <c r="Z48" s="40"/>
      <c r="AA48" s="40"/>
      <c r="AB48" s="40"/>
    </row>
    <row r="49" spans="2:28" ht="23.25" customHeight="1" x14ac:dyDescent="0.3">
      <c r="B49" s="42" t="s">
        <v>10</v>
      </c>
      <c r="C49" s="41">
        <f t="shared" ref="C49:V49" si="4">COUNTIF(C6:C45,"0")</f>
        <v>0</v>
      </c>
      <c r="D49" s="41">
        <f t="shared" si="4"/>
        <v>1</v>
      </c>
      <c r="E49" s="41">
        <f t="shared" si="4"/>
        <v>0</v>
      </c>
      <c r="F49" s="41">
        <f t="shared" si="4"/>
        <v>0</v>
      </c>
      <c r="G49" s="41">
        <f t="shared" si="4"/>
        <v>0</v>
      </c>
      <c r="H49" s="41">
        <f t="shared" si="4"/>
        <v>0</v>
      </c>
      <c r="I49" s="41">
        <f t="shared" si="4"/>
        <v>0</v>
      </c>
      <c r="J49" s="41">
        <f t="shared" si="4"/>
        <v>0</v>
      </c>
      <c r="K49" s="41">
        <f t="shared" si="4"/>
        <v>0</v>
      </c>
      <c r="L49" s="41">
        <f t="shared" si="4"/>
        <v>0</v>
      </c>
      <c r="M49" s="41">
        <f t="shared" si="4"/>
        <v>0</v>
      </c>
      <c r="N49" s="41">
        <f t="shared" si="4"/>
        <v>0</v>
      </c>
      <c r="O49" s="41">
        <f t="shared" si="4"/>
        <v>0</v>
      </c>
      <c r="P49" s="41">
        <f t="shared" si="4"/>
        <v>0</v>
      </c>
      <c r="Q49" s="41">
        <f t="shared" si="4"/>
        <v>0</v>
      </c>
      <c r="R49" s="41">
        <f t="shared" si="4"/>
        <v>0</v>
      </c>
      <c r="S49" s="41">
        <f t="shared" si="4"/>
        <v>0</v>
      </c>
      <c r="T49" s="41">
        <f t="shared" si="4"/>
        <v>0</v>
      </c>
      <c r="U49" s="41">
        <f t="shared" si="4"/>
        <v>0</v>
      </c>
      <c r="V49" s="41">
        <f t="shared" si="4"/>
        <v>0</v>
      </c>
      <c r="X49" s="40"/>
      <c r="Y49" s="40"/>
      <c r="Z49" s="40"/>
      <c r="AA49" s="40"/>
      <c r="AB49" s="40"/>
    </row>
    <row r="50" spans="2:28" ht="23.25" customHeight="1" x14ac:dyDescent="0.3">
      <c r="B50" s="42" t="s">
        <v>14</v>
      </c>
      <c r="C50" s="41">
        <f t="shared" ref="C50:V50" si="5">COUNTIF(C6:C45,"OMITIDAS")</f>
        <v>0</v>
      </c>
      <c r="D50" s="41">
        <f t="shared" si="5"/>
        <v>0</v>
      </c>
      <c r="E50" s="41">
        <f t="shared" si="5"/>
        <v>0</v>
      </c>
      <c r="F50" s="41">
        <f t="shared" si="5"/>
        <v>0</v>
      </c>
      <c r="G50" s="41">
        <f t="shared" si="5"/>
        <v>0</v>
      </c>
      <c r="H50" s="41">
        <f t="shared" si="5"/>
        <v>0</v>
      </c>
      <c r="I50" s="41">
        <f t="shared" si="5"/>
        <v>0</v>
      </c>
      <c r="J50" s="41">
        <f t="shared" si="5"/>
        <v>0</v>
      </c>
      <c r="K50" s="41">
        <f t="shared" si="5"/>
        <v>0</v>
      </c>
      <c r="L50" s="41">
        <f t="shared" si="5"/>
        <v>0</v>
      </c>
      <c r="M50" s="41">
        <f t="shared" si="5"/>
        <v>0</v>
      </c>
      <c r="N50" s="41">
        <f t="shared" si="5"/>
        <v>0</v>
      </c>
      <c r="O50" s="41">
        <f t="shared" si="5"/>
        <v>0</v>
      </c>
      <c r="P50" s="41">
        <f t="shared" si="5"/>
        <v>0</v>
      </c>
      <c r="Q50" s="41">
        <f t="shared" si="5"/>
        <v>0</v>
      </c>
      <c r="R50" s="41">
        <f t="shared" si="5"/>
        <v>0</v>
      </c>
      <c r="S50" s="41">
        <f t="shared" si="5"/>
        <v>0</v>
      </c>
      <c r="T50" s="41">
        <f t="shared" si="5"/>
        <v>0</v>
      </c>
      <c r="U50" s="41">
        <f t="shared" si="5"/>
        <v>0</v>
      </c>
      <c r="V50" s="41">
        <f t="shared" si="5"/>
        <v>0</v>
      </c>
      <c r="X50" s="40"/>
      <c r="Y50" s="40"/>
      <c r="Z50" s="40"/>
      <c r="AA50" s="40"/>
      <c r="AB50" s="40"/>
    </row>
  </sheetData>
  <mergeCells count="10">
    <mergeCell ref="C1:S1"/>
    <mergeCell ref="A2:V2"/>
    <mergeCell ref="Y4:Y5"/>
    <mergeCell ref="W3:Y3"/>
    <mergeCell ref="W4:W5"/>
    <mergeCell ref="X4:X5"/>
    <mergeCell ref="A3:B4"/>
    <mergeCell ref="S3:V3"/>
    <mergeCell ref="O3:R3"/>
    <mergeCell ref="L3:N3"/>
  </mergeCells>
  <dataValidations count="1">
    <dataValidation type="list" allowBlank="1" showInputMessage="1" showErrorMessage="1" sqref="C6:V45" xr:uid="{00000000-0002-0000-0100-000000000000}">
      <formula1>$AD$7:$AD$9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D0B7D3B-173A-4B9D-9235-2F1B402E159A}">
            <x14:iconSet iconSet="3Symbols2" showValue="0" custom="1">
              <x14:cfvo type="percent">
                <xm:f>0</xm:f>
              </x14:cfvo>
              <x14:cfvo type="percent">
                <xm:f>33</xm:f>
              </x14:cfvo>
              <x14:cfvo type="percent" gte="0">
                <xm:f>67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C6:V45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W13"/>
  <sheetViews>
    <sheetView showGridLines="0" topLeftCell="I1" workbookViewId="0">
      <selection activeCell="W14" sqref="W14"/>
    </sheetView>
  </sheetViews>
  <sheetFormatPr baseColWidth="10" defaultRowHeight="15" x14ac:dyDescent="0.25"/>
  <sheetData>
    <row r="13" spans="23:23" x14ac:dyDescent="0.25">
      <c r="W13" t="s">
        <v>124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F53"/>
  <sheetViews>
    <sheetView topLeftCell="B1" zoomScale="80" zoomScaleNormal="80" workbookViewId="0">
      <pane xSplit="1" ySplit="9" topLeftCell="C10" activePane="bottomRight" state="frozen"/>
      <selection activeCell="B1" sqref="B1"/>
      <selection pane="topRight" activeCell="C1" sqref="C1"/>
      <selection pane="bottomLeft" activeCell="B8" sqref="B8"/>
      <selection pane="bottomRight" activeCell="I1" sqref="I1"/>
    </sheetView>
  </sheetViews>
  <sheetFormatPr baseColWidth="10" defaultColWidth="11.42578125" defaultRowHeight="12" x14ac:dyDescent="0.2"/>
  <cols>
    <col min="1" max="1" width="4.85546875" style="4" customWidth="1"/>
    <col min="2" max="2" width="40.42578125" style="3" customWidth="1"/>
    <col min="3" max="7" width="28" style="3" customWidth="1"/>
    <col min="8" max="9" width="10.42578125" style="3" customWidth="1"/>
    <col min="10" max="10" width="27.7109375" style="3" hidden="1" customWidth="1"/>
    <col min="11" max="25" width="10.42578125" style="3" customWidth="1"/>
    <col min="26" max="26" width="7.28515625" style="3" customWidth="1"/>
    <col min="27" max="31" width="11.42578125" style="3"/>
    <col min="32" max="32" width="0" style="3" hidden="1" customWidth="1"/>
    <col min="33" max="16384" width="11.42578125" style="3"/>
  </cols>
  <sheetData>
    <row r="1" spans="1:32" ht="33" customHeight="1" x14ac:dyDescent="0.5">
      <c r="C1" s="98" t="s">
        <v>123</v>
      </c>
      <c r="D1" s="98"/>
      <c r="E1" s="98"/>
      <c r="F1" s="98"/>
      <c r="G1" s="98"/>
    </row>
    <row r="2" spans="1:32" ht="28.5" customHeight="1" x14ac:dyDescent="0.35">
      <c r="A2" s="83" t="s">
        <v>118</v>
      </c>
      <c r="B2" s="83"/>
      <c r="C2" s="83"/>
      <c r="D2" s="83"/>
      <c r="E2" s="83"/>
      <c r="F2" s="83"/>
      <c r="G2" s="83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32" ht="12" customHeight="1" x14ac:dyDescent="0.2"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</row>
    <row r="4" spans="1:32" ht="12" customHeight="1" x14ac:dyDescent="0.2"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</row>
    <row r="5" spans="1:32" x14ac:dyDescent="0.2">
      <c r="A5" s="70"/>
      <c r="B5" s="74"/>
      <c r="C5" s="74"/>
      <c r="D5" s="74"/>
      <c r="E5" s="74"/>
      <c r="F5" s="74"/>
      <c r="G5" s="74"/>
    </row>
    <row r="6" spans="1:32" ht="31.5" customHeight="1" x14ac:dyDescent="0.2">
      <c r="A6" s="82" t="s">
        <v>117</v>
      </c>
      <c r="B6" s="82"/>
      <c r="C6" s="72" t="s">
        <v>116</v>
      </c>
      <c r="D6" s="82" t="s">
        <v>115</v>
      </c>
      <c r="E6" s="82"/>
      <c r="F6" s="82"/>
      <c r="G6" s="82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</row>
    <row r="7" spans="1:32" ht="41.25" customHeight="1" x14ac:dyDescent="0.2">
      <c r="A7" s="82" t="s">
        <v>114</v>
      </c>
      <c r="B7" s="82"/>
      <c r="C7" s="72" t="s">
        <v>113</v>
      </c>
      <c r="D7" s="72" t="s">
        <v>112</v>
      </c>
      <c r="E7" s="72" t="s">
        <v>111</v>
      </c>
      <c r="F7" s="72" t="s">
        <v>110</v>
      </c>
      <c r="G7" s="72" t="s">
        <v>109</v>
      </c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32" ht="59.25" customHeight="1" x14ac:dyDescent="0.2">
      <c r="A8" s="82" t="s">
        <v>108</v>
      </c>
      <c r="B8" s="82"/>
      <c r="C8" s="85" t="s">
        <v>107</v>
      </c>
      <c r="D8" s="85" t="s">
        <v>106</v>
      </c>
      <c r="E8" s="85" t="s">
        <v>105</v>
      </c>
      <c r="F8" s="85" t="s">
        <v>104</v>
      </c>
      <c r="G8" s="85" t="s">
        <v>103</v>
      </c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</row>
    <row r="9" spans="1:32" ht="23.25" customHeight="1" x14ac:dyDescent="0.4">
      <c r="A9" s="70" t="s">
        <v>1</v>
      </c>
      <c r="B9" s="69" t="s">
        <v>0</v>
      </c>
      <c r="C9" s="85"/>
      <c r="D9" s="85"/>
      <c r="E9" s="85"/>
      <c r="F9" s="85"/>
      <c r="G9" s="8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AF9" s="68">
        <v>0</v>
      </c>
    </row>
    <row r="10" spans="1:32" ht="23.25" customHeight="1" x14ac:dyDescent="0.4">
      <c r="A10" s="6">
        <v>1</v>
      </c>
      <c r="B10" s="7" t="str">
        <f>DATOS!B3</f>
        <v>JOSE</v>
      </c>
      <c r="C10" s="66"/>
      <c r="D10" s="66" t="s">
        <v>102</v>
      </c>
      <c r="E10" s="66"/>
      <c r="F10" s="66"/>
      <c r="G10" s="66"/>
      <c r="H10" s="65"/>
      <c r="I10" s="65"/>
      <c r="J10" s="67" t="s">
        <v>102</v>
      </c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AF10" s="68">
        <v>1</v>
      </c>
    </row>
    <row r="11" spans="1:32" ht="23.25" customHeight="1" x14ac:dyDescent="0.2">
      <c r="A11" s="6">
        <v>2</v>
      </c>
      <c r="B11" s="7">
        <f>DATOS!B4</f>
        <v>0</v>
      </c>
      <c r="C11" s="66"/>
      <c r="D11" s="66"/>
      <c r="E11" s="66"/>
      <c r="F11" s="66"/>
      <c r="G11" s="66"/>
      <c r="H11" s="65"/>
      <c r="I11" s="65"/>
      <c r="J11" s="67" t="s">
        <v>101</v>
      </c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</row>
    <row r="12" spans="1:32" ht="23.25" customHeight="1" x14ac:dyDescent="0.2">
      <c r="A12" s="6">
        <v>3</v>
      </c>
      <c r="B12" s="7">
        <f>DATOS!B5</f>
        <v>0</v>
      </c>
      <c r="C12" s="66"/>
      <c r="D12" s="66"/>
      <c r="E12" s="66"/>
      <c r="F12" s="66"/>
      <c r="G12" s="66"/>
      <c r="H12" s="65"/>
      <c r="I12" s="65"/>
      <c r="J12" s="67" t="s">
        <v>100</v>
      </c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</row>
    <row r="13" spans="1:32" ht="23.25" customHeight="1" x14ac:dyDescent="0.2">
      <c r="A13" s="6">
        <v>4</v>
      </c>
      <c r="B13" s="7">
        <f>DATOS!B6</f>
        <v>0</v>
      </c>
      <c r="C13" s="66"/>
      <c r="D13" s="66"/>
      <c r="E13" s="66"/>
      <c r="F13" s="66"/>
      <c r="G13" s="66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</row>
    <row r="14" spans="1:32" ht="23.25" customHeight="1" x14ac:dyDescent="0.2">
      <c r="A14" s="6">
        <v>5</v>
      </c>
      <c r="B14" s="7">
        <f>DATOS!B7</f>
        <v>0</v>
      </c>
      <c r="C14" s="66"/>
      <c r="D14" s="66"/>
      <c r="E14" s="66"/>
      <c r="F14" s="66"/>
      <c r="G14" s="66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</row>
    <row r="15" spans="1:32" ht="23.25" customHeight="1" x14ac:dyDescent="0.2">
      <c r="A15" s="6">
        <v>6</v>
      </c>
      <c r="B15" s="7">
        <f>DATOS!B8</f>
        <v>0</v>
      </c>
      <c r="C15" s="66"/>
      <c r="D15" s="66"/>
      <c r="E15" s="66"/>
      <c r="F15" s="66"/>
      <c r="G15" s="66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</row>
    <row r="16" spans="1:32" ht="23.25" customHeight="1" x14ac:dyDescent="0.2">
      <c r="A16" s="6">
        <v>7</v>
      </c>
      <c r="B16" s="7">
        <f>DATOS!B9</f>
        <v>0</v>
      </c>
      <c r="C16" s="66"/>
      <c r="D16" s="66"/>
      <c r="E16" s="66"/>
      <c r="F16" s="66"/>
      <c r="G16" s="66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</row>
    <row r="17" spans="1:25" ht="23.25" customHeight="1" x14ac:dyDescent="0.2">
      <c r="A17" s="6">
        <v>8</v>
      </c>
      <c r="B17" s="7">
        <f>DATOS!B10</f>
        <v>0</v>
      </c>
      <c r="C17" s="66"/>
      <c r="D17" s="66"/>
      <c r="E17" s="66"/>
      <c r="F17" s="66"/>
      <c r="G17" s="66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</row>
    <row r="18" spans="1:25" ht="23.25" customHeight="1" x14ac:dyDescent="0.2">
      <c r="A18" s="6">
        <v>9</v>
      </c>
      <c r="B18" s="7">
        <f>DATOS!B11</f>
        <v>0</v>
      </c>
      <c r="C18" s="66"/>
      <c r="D18" s="66"/>
      <c r="E18" s="66"/>
      <c r="F18" s="66"/>
      <c r="G18" s="66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spans="1:25" ht="23.25" customHeight="1" x14ac:dyDescent="0.2">
      <c r="A19" s="6">
        <v>10</v>
      </c>
      <c r="B19" s="7">
        <f>DATOS!B12</f>
        <v>0</v>
      </c>
      <c r="C19" s="66"/>
      <c r="D19" s="66"/>
      <c r="E19" s="66"/>
      <c r="F19" s="66"/>
      <c r="G19" s="66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 ht="23.25" customHeight="1" x14ac:dyDescent="0.2">
      <c r="A20" s="6">
        <v>11</v>
      </c>
      <c r="B20" s="7">
        <f>DATOS!B13</f>
        <v>0</v>
      </c>
      <c r="C20" s="66"/>
      <c r="D20" s="66"/>
      <c r="E20" s="66"/>
      <c r="F20" s="66"/>
      <c r="G20" s="66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ht="23.25" customHeight="1" x14ac:dyDescent="0.2">
      <c r="A21" s="6">
        <v>12</v>
      </c>
      <c r="B21" s="7">
        <f>DATOS!B14</f>
        <v>0</v>
      </c>
      <c r="C21" s="66"/>
      <c r="D21" s="66"/>
      <c r="E21" s="66"/>
      <c r="F21" s="66"/>
      <c r="G21" s="66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ht="23.25" customHeight="1" x14ac:dyDescent="0.2">
      <c r="A22" s="6">
        <v>13</v>
      </c>
      <c r="B22" s="7">
        <f>DATOS!B15</f>
        <v>0</v>
      </c>
      <c r="C22" s="66"/>
      <c r="D22" s="66"/>
      <c r="E22" s="66"/>
      <c r="F22" s="66"/>
      <c r="G22" s="66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ht="23.25" customHeight="1" x14ac:dyDescent="0.2">
      <c r="A23" s="6">
        <v>14</v>
      </c>
      <c r="B23" s="7">
        <f>DATOS!B16</f>
        <v>0</v>
      </c>
      <c r="C23" s="66"/>
      <c r="D23" s="66"/>
      <c r="E23" s="66"/>
      <c r="F23" s="66"/>
      <c r="G23" s="66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</row>
    <row r="24" spans="1:25" ht="23.25" customHeight="1" x14ac:dyDescent="0.2">
      <c r="A24" s="6">
        <v>15</v>
      </c>
      <c r="B24" s="7">
        <f>DATOS!B17</f>
        <v>0</v>
      </c>
      <c r="C24" s="66"/>
      <c r="D24" s="66"/>
      <c r="E24" s="66"/>
      <c r="F24" s="66"/>
      <c r="G24" s="66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 ht="23.25" customHeight="1" x14ac:dyDescent="0.2">
      <c r="A25" s="6">
        <v>16</v>
      </c>
      <c r="B25" s="7">
        <f>DATOS!B18</f>
        <v>0</v>
      </c>
      <c r="C25" s="66"/>
      <c r="D25" s="66"/>
      <c r="E25" s="66"/>
      <c r="F25" s="66"/>
      <c r="G25" s="66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5" ht="23.25" customHeight="1" x14ac:dyDescent="0.2">
      <c r="A26" s="6">
        <v>17</v>
      </c>
      <c r="B26" s="7">
        <f>DATOS!B19</f>
        <v>0</v>
      </c>
      <c r="C26" s="66"/>
      <c r="D26" s="66"/>
      <c r="E26" s="66"/>
      <c r="F26" s="66"/>
      <c r="G26" s="66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</row>
    <row r="27" spans="1:25" ht="23.25" customHeight="1" x14ac:dyDescent="0.2">
      <c r="A27" s="6">
        <v>18</v>
      </c>
      <c r="B27" s="7">
        <f>DATOS!B20</f>
        <v>0</v>
      </c>
      <c r="C27" s="66"/>
      <c r="D27" s="66"/>
      <c r="E27" s="66"/>
      <c r="F27" s="66"/>
      <c r="G27" s="66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</row>
    <row r="28" spans="1:25" ht="23.25" customHeight="1" x14ac:dyDescent="0.2">
      <c r="A28" s="6">
        <v>19</v>
      </c>
      <c r="B28" s="7">
        <f>DATOS!B21</f>
        <v>0</v>
      </c>
      <c r="C28" s="66"/>
      <c r="D28" s="66"/>
      <c r="E28" s="66"/>
      <c r="F28" s="66"/>
      <c r="G28" s="66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</row>
    <row r="29" spans="1:25" ht="23.25" customHeight="1" x14ac:dyDescent="0.2">
      <c r="A29" s="6">
        <v>20</v>
      </c>
      <c r="B29" s="7">
        <f>DATOS!B22</f>
        <v>0</v>
      </c>
      <c r="C29" s="66"/>
      <c r="D29" s="66"/>
      <c r="E29" s="66"/>
      <c r="F29" s="66"/>
      <c r="G29" s="66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5" ht="23.25" customHeight="1" x14ac:dyDescent="0.2">
      <c r="A30" s="6">
        <v>21</v>
      </c>
      <c r="B30" s="7">
        <f>DATOS!B23</f>
        <v>0</v>
      </c>
      <c r="C30" s="66"/>
      <c r="D30" s="66"/>
      <c r="E30" s="66"/>
      <c r="F30" s="66"/>
      <c r="G30" s="66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</row>
    <row r="31" spans="1:25" ht="23.25" customHeight="1" x14ac:dyDescent="0.2">
      <c r="A31" s="6">
        <v>22</v>
      </c>
      <c r="B31" s="7">
        <f>DATOS!B24</f>
        <v>0</v>
      </c>
      <c r="C31" s="66"/>
      <c r="D31" s="66"/>
      <c r="E31" s="66"/>
      <c r="F31" s="66"/>
      <c r="G31" s="66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</row>
    <row r="32" spans="1:25" ht="23.25" customHeight="1" x14ac:dyDescent="0.2">
      <c r="A32" s="6">
        <v>23</v>
      </c>
      <c r="B32" s="7">
        <f>DATOS!B25</f>
        <v>0</v>
      </c>
      <c r="C32" s="66"/>
      <c r="D32" s="66"/>
      <c r="E32" s="66"/>
      <c r="F32" s="66"/>
      <c r="G32" s="66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</row>
    <row r="33" spans="1:25" ht="23.25" customHeight="1" x14ac:dyDescent="0.2">
      <c r="A33" s="6">
        <v>24</v>
      </c>
      <c r="B33" s="7">
        <f>DATOS!B26</f>
        <v>0</v>
      </c>
      <c r="C33" s="66"/>
      <c r="D33" s="66"/>
      <c r="E33" s="66"/>
      <c r="F33" s="66"/>
      <c r="G33" s="66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 spans="1:25" ht="23.25" customHeight="1" x14ac:dyDescent="0.2">
      <c r="A34" s="6">
        <v>25</v>
      </c>
      <c r="B34" s="7">
        <f>DATOS!B27</f>
        <v>0</v>
      </c>
      <c r="C34" s="66"/>
      <c r="D34" s="66"/>
      <c r="E34" s="66"/>
      <c r="F34" s="66"/>
      <c r="G34" s="66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</row>
    <row r="35" spans="1:25" ht="23.25" customHeight="1" x14ac:dyDescent="0.2">
      <c r="A35" s="6">
        <v>26</v>
      </c>
      <c r="B35" s="7">
        <f>DATOS!B28</f>
        <v>0</v>
      </c>
      <c r="C35" s="66"/>
      <c r="D35" s="66"/>
      <c r="E35" s="66"/>
      <c r="F35" s="66"/>
      <c r="G35" s="66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</row>
    <row r="36" spans="1:25" ht="23.25" customHeight="1" x14ac:dyDescent="0.2">
      <c r="A36" s="6">
        <v>27</v>
      </c>
      <c r="B36" s="7">
        <f>DATOS!B29</f>
        <v>0</v>
      </c>
      <c r="C36" s="66"/>
      <c r="D36" s="66"/>
      <c r="E36" s="66"/>
      <c r="F36" s="66"/>
      <c r="G36" s="66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</row>
    <row r="37" spans="1:25" ht="23.25" customHeight="1" x14ac:dyDescent="0.2">
      <c r="A37" s="6">
        <v>28</v>
      </c>
      <c r="B37" s="7">
        <f>DATOS!B30</f>
        <v>0</v>
      </c>
      <c r="C37" s="66"/>
      <c r="D37" s="66"/>
      <c r="E37" s="66"/>
      <c r="F37" s="66"/>
      <c r="G37" s="66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</row>
    <row r="38" spans="1:25" ht="23.25" customHeight="1" x14ac:dyDescent="0.2">
      <c r="A38" s="6">
        <v>29</v>
      </c>
      <c r="B38" s="7">
        <f>DATOS!B31</f>
        <v>0</v>
      </c>
      <c r="C38" s="66"/>
      <c r="D38" s="66"/>
      <c r="E38" s="66"/>
      <c r="F38" s="66"/>
      <c r="G38" s="66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</row>
    <row r="39" spans="1:25" ht="23.25" customHeight="1" x14ac:dyDescent="0.2">
      <c r="A39" s="6">
        <v>30</v>
      </c>
      <c r="B39" s="7">
        <f>DATOS!B32</f>
        <v>0</v>
      </c>
      <c r="C39" s="66"/>
      <c r="D39" s="66"/>
      <c r="E39" s="66"/>
      <c r="F39" s="66"/>
      <c r="G39" s="66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</row>
    <row r="40" spans="1:25" ht="23.25" customHeight="1" x14ac:dyDescent="0.2">
      <c r="A40" s="6">
        <v>31</v>
      </c>
      <c r="B40" s="7">
        <f>DATOS!B33</f>
        <v>0</v>
      </c>
      <c r="C40" s="66"/>
      <c r="D40" s="66"/>
      <c r="E40" s="66"/>
      <c r="F40" s="66"/>
      <c r="G40" s="66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</row>
    <row r="41" spans="1:25" ht="23.25" customHeight="1" x14ac:dyDescent="0.2">
      <c r="A41" s="6">
        <v>32</v>
      </c>
      <c r="B41" s="7">
        <f>DATOS!B34</f>
        <v>0</v>
      </c>
      <c r="C41" s="66"/>
      <c r="D41" s="66"/>
      <c r="E41" s="66"/>
      <c r="F41" s="66"/>
      <c r="G41" s="66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</row>
    <row r="42" spans="1:25" ht="23.25" customHeight="1" x14ac:dyDescent="0.2">
      <c r="A42" s="6">
        <v>33</v>
      </c>
      <c r="B42" s="7">
        <f>DATOS!B35</f>
        <v>0</v>
      </c>
      <c r="C42" s="66"/>
      <c r="D42" s="66"/>
      <c r="E42" s="66"/>
      <c r="F42" s="66"/>
      <c r="G42" s="66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</row>
    <row r="43" spans="1:25" ht="23.25" customHeight="1" x14ac:dyDescent="0.2">
      <c r="A43" s="6">
        <v>34</v>
      </c>
      <c r="B43" s="7">
        <f>DATOS!B36</f>
        <v>0</v>
      </c>
      <c r="C43" s="66"/>
      <c r="D43" s="66"/>
      <c r="E43" s="66"/>
      <c r="F43" s="66"/>
      <c r="G43" s="66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</row>
    <row r="44" spans="1:25" ht="23.25" customHeight="1" x14ac:dyDescent="0.2">
      <c r="A44" s="6">
        <v>35</v>
      </c>
      <c r="B44" s="7">
        <f>DATOS!B37</f>
        <v>0</v>
      </c>
      <c r="C44" s="66"/>
      <c r="D44" s="66"/>
      <c r="E44" s="66"/>
      <c r="F44" s="66"/>
      <c r="G44" s="66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</row>
    <row r="45" spans="1:25" ht="23.25" customHeight="1" x14ac:dyDescent="0.2">
      <c r="A45" s="6">
        <v>36</v>
      </c>
      <c r="B45" s="7">
        <f>DATOS!B38</f>
        <v>0</v>
      </c>
      <c r="C45" s="66"/>
      <c r="D45" s="66"/>
      <c r="E45" s="66"/>
      <c r="F45" s="66"/>
      <c r="G45" s="66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</row>
    <row r="46" spans="1:25" ht="23.25" customHeight="1" x14ac:dyDescent="0.2">
      <c r="A46" s="6">
        <v>37</v>
      </c>
      <c r="B46" s="7">
        <f>DATOS!B39</f>
        <v>0</v>
      </c>
      <c r="C46" s="66"/>
      <c r="D46" s="66"/>
      <c r="E46" s="66"/>
      <c r="F46" s="66"/>
      <c r="G46" s="66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</row>
    <row r="47" spans="1:25" ht="23.25" customHeight="1" x14ac:dyDescent="0.2">
      <c r="A47" s="6">
        <v>38</v>
      </c>
      <c r="B47" s="7">
        <f>DATOS!B40</f>
        <v>0</v>
      </c>
      <c r="C47" s="66"/>
      <c r="D47" s="66"/>
      <c r="E47" s="66"/>
      <c r="F47" s="66"/>
      <c r="G47" s="66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</row>
    <row r="48" spans="1:25" ht="23.25" customHeight="1" x14ac:dyDescent="0.2">
      <c r="A48" s="6">
        <v>39</v>
      </c>
      <c r="B48" s="7">
        <f>DATOS!B41</f>
        <v>0</v>
      </c>
      <c r="C48" s="66"/>
      <c r="D48" s="66"/>
      <c r="E48" s="66"/>
      <c r="F48" s="66"/>
      <c r="G48" s="66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</row>
    <row r="49" spans="1:25" ht="23.25" customHeight="1" x14ac:dyDescent="0.2">
      <c r="A49" s="6">
        <v>40</v>
      </c>
      <c r="B49" s="7">
        <f>DATOS!B42</f>
        <v>0</v>
      </c>
      <c r="C49" s="66"/>
      <c r="D49" s="66"/>
      <c r="E49" s="66"/>
      <c r="F49" s="66"/>
      <c r="G49" s="66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</row>
    <row r="50" spans="1:25" ht="14.25" customHeight="1" x14ac:dyDescent="0.2">
      <c r="B50" s="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</row>
    <row r="51" spans="1:25" ht="23.25" customHeight="1" x14ac:dyDescent="0.2">
      <c r="B51" s="62" t="s">
        <v>99</v>
      </c>
      <c r="C51" s="61">
        <f>COUNTIF(C10:C49,"A")</f>
        <v>0</v>
      </c>
      <c r="D51" s="61">
        <f>COUNTIF(D10:D49,"A")</f>
        <v>1</v>
      </c>
      <c r="E51" s="61">
        <f>COUNTIF(E10:E49,"A")</f>
        <v>0</v>
      </c>
      <c r="F51" s="61">
        <f>COUNTIF(F10:F49,"A")</f>
        <v>0</v>
      </c>
      <c r="G51" s="61">
        <f>COUNTIF(G10:G49,"A")</f>
        <v>0</v>
      </c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</row>
    <row r="52" spans="1:25" ht="23.25" customHeight="1" x14ac:dyDescent="0.2">
      <c r="B52" s="64" t="s">
        <v>98</v>
      </c>
      <c r="C52" s="63">
        <f>COUNTIF(C10:C49,"B")</f>
        <v>0</v>
      </c>
      <c r="D52" s="63">
        <f>COUNTIF(D10:D49,"B")</f>
        <v>0</v>
      </c>
      <c r="E52" s="63">
        <f>COUNTIF(E10:E49,"B")</f>
        <v>0</v>
      </c>
      <c r="F52" s="63">
        <f>COUNTIF(F10:F49,"B")</f>
        <v>0</v>
      </c>
      <c r="G52" s="63">
        <f>COUNTIF(G10:G49,"B")</f>
        <v>0</v>
      </c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</row>
    <row r="53" spans="1:25" ht="23.25" customHeight="1" x14ac:dyDescent="0.2">
      <c r="B53" s="62" t="s">
        <v>97</v>
      </c>
      <c r="C53" s="61">
        <f>COUNTIF(C10:C49,"C")</f>
        <v>0</v>
      </c>
      <c r="D53" s="61">
        <f>COUNTIF(D10:D49,"C")</f>
        <v>0</v>
      </c>
      <c r="E53" s="61">
        <f>COUNTIF(E10:E49,"C")</f>
        <v>0</v>
      </c>
      <c r="F53" s="61">
        <f>COUNTIF(F10:F49,"C")</f>
        <v>0</v>
      </c>
      <c r="G53" s="61">
        <f>COUNTIF(G10:G49,"C")</f>
        <v>0</v>
      </c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</row>
  </sheetData>
  <mergeCells count="12">
    <mergeCell ref="C1:G1"/>
    <mergeCell ref="A6:B6"/>
    <mergeCell ref="A2:G2"/>
    <mergeCell ref="A7:B7"/>
    <mergeCell ref="H2:Z4"/>
    <mergeCell ref="A8:B8"/>
    <mergeCell ref="D6:G6"/>
    <mergeCell ref="C8:C9"/>
    <mergeCell ref="D8:D9"/>
    <mergeCell ref="E8:E9"/>
    <mergeCell ref="F8:F9"/>
    <mergeCell ref="G8:G9"/>
  </mergeCells>
  <dataValidations count="1">
    <dataValidation type="list" allowBlank="1" showInputMessage="1" showErrorMessage="1" sqref="C10:G49" xr:uid="{00000000-0002-0000-0300-000000000000}">
      <formula1>$J$10:$J$12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"/>
  <sheetViews>
    <sheetView workbookViewId="0">
      <selection activeCell="P19" sqref="P1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I51"/>
  <sheetViews>
    <sheetView tabSelected="1" zoomScale="50" zoomScaleNormal="50" workbookViewId="0">
      <pane xSplit="2" ySplit="5" topLeftCell="K6" activePane="bottomRight" state="frozen"/>
      <selection pane="topRight" activeCell="C1" sqref="C1"/>
      <selection pane="bottomLeft" activeCell="A5" sqref="A5"/>
      <selection pane="bottomRight" activeCell="T27" sqref="T27"/>
    </sheetView>
  </sheetViews>
  <sheetFormatPr baseColWidth="10" defaultColWidth="11.42578125" defaultRowHeight="12" x14ac:dyDescent="0.2"/>
  <cols>
    <col min="1" max="1" width="4.85546875" style="4" customWidth="1"/>
    <col min="2" max="2" width="40.42578125" style="3" customWidth="1"/>
    <col min="3" max="27" width="12.85546875" style="3" customWidth="1"/>
    <col min="28" max="31" width="10.42578125" style="3" customWidth="1"/>
    <col min="32" max="32" width="7.28515625" style="3" customWidth="1"/>
    <col min="33" max="34" width="13.85546875" style="3" customWidth="1"/>
    <col min="35" max="35" width="26" style="3" hidden="1" customWidth="1"/>
    <col min="36" max="16384" width="11.42578125" style="3"/>
  </cols>
  <sheetData>
    <row r="1" spans="1:35" ht="37.5" customHeight="1" x14ac:dyDescent="0.8">
      <c r="L1" s="99" t="s">
        <v>123</v>
      </c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</row>
    <row r="2" spans="1:35" ht="22.5" customHeight="1" x14ac:dyDescent="0.35">
      <c r="A2" s="86" t="s">
        <v>121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2"/>
      <c r="AC2" s="2"/>
      <c r="AD2" s="2"/>
      <c r="AE2" s="2"/>
      <c r="AF2" s="9"/>
      <c r="AG2" s="9"/>
      <c r="AH2" s="9"/>
    </row>
    <row r="3" spans="1:35" ht="26.25" customHeight="1" x14ac:dyDescent="0.2">
      <c r="A3" s="90" t="s">
        <v>28</v>
      </c>
      <c r="B3" s="91"/>
      <c r="C3" s="93" t="s">
        <v>31</v>
      </c>
      <c r="D3" s="94"/>
      <c r="E3" s="94"/>
      <c r="F3" s="94"/>
      <c r="G3" s="94"/>
      <c r="H3" s="94"/>
      <c r="I3" s="94"/>
      <c r="J3" s="94"/>
      <c r="K3" s="94"/>
      <c r="L3" s="94"/>
      <c r="M3" s="95" t="s">
        <v>64</v>
      </c>
      <c r="N3" s="95"/>
      <c r="O3" s="95"/>
      <c r="P3" s="95"/>
      <c r="Q3" s="95"/>
      <c r="R3" s="93" t="s">
        <v>30</v>
      </c>
      <c r="S3" s="94"/>
      <c r="T3" s="94"/>
      <c r="U3" s="94"/>
      <c r="V3" s="94"/>
      <c r="W3" s="94"/>
      <c r="X3" s="94"/>
      <c r="Y3" s="95" t="s">
        <v>65</v>
      </c>
      <c r="Z3" s="95"/>
      <c r="AA3" s="95"/>
      <c r="AB3" s="87" t="s">
        <v>9</v>
      </c>
      <c r="AC3" s="87"/>
      <c r="AD3" s="87"/>
      <c r="AE3" s="87"/>
    </row>
    <row r="4" spans="1:35" ht="139.9" customHeight="1" x14ac:dyDescent="0.2">
      <c r="A4" s="92" t="s">
        <v>29</v>
      </c>
      <c r="B4" s="92"/>
      <c r="C4" s="35" t="s">
        <v>39</v>
      </c>
      <c r="D4" s="36" t="s">
        <v>40</v>
      </c>
      <c r="E4" s="36" t="s">
        <v>41</v>
      </c>
      <c r="F4" s="36" t="s">
        <v>42</v>
      </c>
      <c r="G4" s="36" t="s">
        <v>43</v>
      </c>
      <c r="H4" s="36" t="s">
        <v>44</v>
      </c>
      <c r="I4" s="36" t="s">
        <v>45</v>
      </c>
      <c r="J4" s="36" t="s">
        <v>46</v>
      </c>
      <c r="K4" s="36" t="s">
        <v>47</v>
      </c>
      <c r="L4" s="36" t="s">
        <v>48</v>
      </c>
      <c r="M4" s="36" t="s">
        <v>49</v>
      </c>
      <c r="N4" s="36" t="s">
        <v>50</v>
      </c>
      <c r="O4" s="36" t="s">
        <v>51</v>
      </c>
      <c r="P4" s="36" t="s">
        <v>52</v>
      </c>
      <c r="Q4" s="36" t="s">
        <v>53</v>
      </c>
      <c r="R4" s="36" t="s">
        <v>54</v>
      </c>
      <c r="S4" s="36" t="s">
        <v>55</v>
      </c>
      <c r="T4" s="36" t="s">
        <v>56</v>
      </c>
      <c r="U4" s="36" t="s">
        <v>57</v>
      </c>
      <c r="V4" s="36" t="s">
        <v>58</v>
      </c>
      <c r="W4" s="36" t="s">
        <v>59</v>
      </c>
      <c r="X4" s="36" t="s">
        <v>60</v>
      </c>
      <c r="Y4" s="36" t="s">
        <v>61</v>
      </c>
      <c r="Z4" s="36" t="s">
        <v>62</v>
      </c>
      <c r="AA4" s="36" t="s">
        <v>63</v>
      </c>
      <c r="AB4" s="88" t="s">
        <v>12</v>
      </c>
      <c r="AC4" s="88" t="s">
        <v>10</v>
      </c>
      <c r="AD4" s="75" t="s">
        <v>119</v>
      </c>
      <c r="AE4" s="88" t="s">
        <v>11</v>
      </c>
      <c r="AG4" s="10"/>
      <c r="AH4" s="10"/>
      <c r="AI4" s="10"/>
    </row>
    <row r="5" spans="1:35" ht="23.25" customHeight="1" x14ac:dyDescent="0.25">
      <c r="A5" s="32" t="s">
        <v>1</v>
      </c>
      <c r="B5" s="33" t="s">
        <v>0</v>
      </c>
      <c r="C5" s="34" t="s">
        <v>2</v>
      </c>
      <c r="D5" s="34" t="s">
        <v>3</v>
      </c>
      <c r="E5" s="34" t="s">
        <v>4</v>
      </c>
      <c r="F5" s="34" t="s">
        <v>5</v>
      </c>
      <c r="G5" s="34" t="s">
        <v>6</v>
      </c>
      <c r="H5" s="34" t="s">
        <v>7</v>
      </c>
      <c r="I5" s="34" t="s">
        <v>8</v>
      </c>
      <c r="J5" s="34" t="s">
        <v>15</v>
      </c>
      <c r="K5" s="34" t="s">
        <v>16</v>
      </c>
      <c r="L5" s="34" t="s">
        <v>17</v>
      </c>
      <c r="M5" s="34" t="s">
        <v>18</v>
      </c>
      <c r="N5" s="34" t="s">
        <v>19</v>
      </c>
      <c r="O5" s="34" t="s">
        <v>20</v>
      </c>
      <c r="P5" s="34" t="s">
        <v>21</v>
      </c>
      <c r="Q5" s="34" t="s">
        <v>22</v>
      </c>
      <c r="R5" s="34" t="s">
        <v>23</v>
      </c>
      <c r="S5" s="34" t="s">
        <v>24</v>
      </c>
      <c r="T5" s="34" t="s">
        <v>25</v>
      </c>
      <c r="U5" s="34" t="s">
        <v>32</v>
      </c>
      <c r="V5" s="34" t="s">
        <v>33</v>
      </c>
      <c r="W5" s="34" t="s">
        <v>34</v>
      </c>
      <c r="X5" s="34" t="s">
        <v>35</v>
      </c>
      <c r="Y5" s="34" t="s">
        <v>36</v>
      </c>
      <c r="Z5" s="34" t="s">
        <v>37</v>
      </c>
      <c r="AA5" s="34" t="s">
        <v>38</v>
      </c>
      <c r="AB5" s="89"/>
      <c r="AC5" s="89"/>
      <c r="AD5" s="76"/>
      <c r="AE5" s="89"/>
      <c r="AG5" s="11"/>
      <c r="AH5" s="11"/>
      <c r="AI5" s="11"/>
    </row>
    <row r="6" spans="1:35" ht="23.25" customHeight="1" x14ac:dyDescent="0.25">
      <c r="A6" s="6">
        <v>1</v>
      </c>
      <c r="B6" s="7" t="str">
        <f>DATOS!B3</f>
        <v>JOSE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66">
        <f>COUNTIF(C6:AA6,"1")</f>
        <v>0</v>
      </c>
      <c r="AC6" s="66">
        <f>COUNTIF(C6:AA6,"0")</f>
        <v>0</v>
      </c>
      <c r="AD6" s="66">
        <f>COUNTIF(C6:AA6,"PARCIALES")</f>
        <v>0</v>
      </c>
      <c r="AE6" s="66">
        <f>COUNTIF(C6:AA6,"OMITIDA")</f>
        <v>0</v>
      </c>
      <c r="AG6" s="11"/>
      <c r="AH6" s="11"/>
      <c r="AI6" s="19">
        <v>1</v>
      </c>
    </row>
    <row r="7" spans="1:35" ht="23.25" customHeight="1" x14ac:dyDescent="0.2">
      <c r="A7" s="24">
        <v>2</v>
      </c>
      <c r="B7" s="7">
        <f>DATOS!B4</f>
        <v>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66">
        <f t="shared" ref="AB7:AB45" si="0">COUNTIF(C7:AA7,"1")</f>
        <v>0</v>
      </c>
      <c r="AC7" s="66">
        <f t="shared" ref="AC7:AC45" si="1">COUNTIF(C7:AA7,"0")</f>
        <v>0</v>
      </c>
      <c r="AD7" s="66">
        <f t="shared" ref="AD7:AD45" si="2">COUNTIF(C7:AA7,"PARCIALES")</f>
        <v>0</v>
      </c>
      <c r="AE7" s="66">
        <f t="shared" ref="AE7:AE45" si="3">COUNTIF(C7:AA7,"OMITIDA")</f>
        <v>0</v>
      </c>
      <c r="AG7" s="10"/>
      <c r="AH7" s="10"/>
      <c r="AI7" s="20">
        <v>0</v>
      </c>
    </row>
    <row r="8" spans="1:35" ht="23.25" customHeight="1" x14ac:dyDescent="0.2">
      <c r="A8" s="6">
        <v>3</v>
      </c>
      <c r="B8" s="7">
        <f>DATOS!B5</f>
        <v>0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66">
        <f t="shared" si="0"/>
        <v>0</v>
      </c>
      <c r="AC8" s="66">
        <f t="shared" si="1"/>
        <v>0</v>
      </c>
      <c r="AD8" s="66">
        <f t="shared" si="2"/>
        <v>0</v>
      </c>
      <c r="AE8" s="66">
        <f t="shared" si="3"/>
        <v>0</v>
      </c>
      <c r="AG8" s="10"/>
      <c r="AH8" s="10"/>
      <c r="AI8" s="37" t="s">
        <v>98</v>
      </c>
    </row>
    <row r="9" spans="1:35" ht="23.25" customHeight="1" x14ac:dyDescent="0.2">
      <c r="A9" s="24">
        <v>4</v>
      </c>
      <c r="B9" s="25">
        <f>DATOS!B6</f>
        <v>0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66">
        <f t="shared" si="0"/>
        <v>0</v>
      </c>
      <c r="AC9" s="66">
        <f t="shared" si="1"/>
        <v>0</v>
      </c>
      <c r="AD9" s="66">
        <f t="shared" si="2"/>
        <v>0</v>
      </c>
      <c r="AE9" s="66">
        <f t="shared" si="3"/>
        <v>0</v>
      </c>
      <c r="AG9" s="10"/>
      <c r="AH9" s="10"/>
      <c r="AI9" s="37" t="s">
        <v>27</v>
      </c>
    </row>
    <row r="10" spans="1:35" ht="23.25" customHeight="1" x14ac:dyDescent="0.2">
      <c r="A10" s="6">
        <v>5</v>
      </c>
      <c r="B10" s="7">
        <f>DATOS!B7</f>
        <v>0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66">
        <f t="shared" si="0"/>
        <v>0</v>
      </c>
      <c r="AC10" s="66">
        <f t="shared" si="1"/>
        <v>0</v>
      </c>
      <c r="AD10" s="66">
        <f t="shared" si="2"/>
        <v>0</v>
      </c>
      <c r="AE10" s="66">
        <f t="shared" si="3"/>
        <v>0</v>
      </c>
      <c r="AG10" s="10"/>
      <c r="AH10" s="10"/>
      <c r="AI10" s="10"/>
    </row>
    <row r="11" spans="1:35" ht="23.25" customHeight="1" x14ac:dyDescent="0.2">
      <c r="A11" s="24">
        <v>6</v>
      </c>
      <c r="B11" s="25">
        <f>DATOS!B8</f>
        <v>0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66">
        <f t="shared" si="0"/>
        <v>0</v>
      </c>
      <c r="AC11" s="66">
        <f t="shared" si="1"/>
        <v>0</v>
      </c>
      <c r="AD11" s="66">
        <f t="shared" si="2"/>
        <v>0</v>
      </c>
      <c r="AE11" s="66">
        <f t="shared" si="3"/>
        <v>0</v>
      </c>
    </row>
    <row r="12" spans="1:35" ht="23.25" customHeight="1" x14ac:dyDescent="0.2">
      <c r="A12" s="6">
        <v>7</v>
      </c>
      <c r="B12" s="7">
        <f>DATOS!B9</f>
        <v>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66">
        <f t="shared" si="0"/>
        <v>0</v>
      </c>
      <c r="AC12" s="66">
        <f t="shared" si="1"/>
        <v>0</v>
      </c>
      <c r="AD12" s="66">
        <f t="shared" si="2"/>
        <v>0</v>
      </c>
      <c r="AE12" s="66">
        <f t="shared" si="3"/>
        <v>0</v>
      </c>
    </row>
    <row r="13" spans="1:35" ht="23.25" customHeight="1" x14ac:dyDescent="0.2">
      <c r="A13" s="24">
        <v>8</v>
      </c>
      <c r="B13" s="25">
        <f>DATOS!B10</f>
        <v>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66">
        <f t="shared" si="0"/>
        <v>0</v>
      </c>
      <c r="AC13" s="66">
        <f t="shared" si="1"/>
        <v>0</v>
      </c>
      <c r="AD13" s="66">
        <f t="shared" si="2"/>
        <v>0</v>
      </c>
      <c r="AE13" s="66">
        <f t="shared" si="3"/>
        <v>0</v>
      </c>
    </row>
    <row r="14" spans="1:35" ht="23.25" customHeight="1" x14ac:dyDescent="0.2">
      <c r="A14" s="6">
        <v>9</v>
      </c>
      <c r="B14" s="7">
        <f>DATOS!B11</f>
        <v>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66">
        <f t="shared" si="0"/>
        <v>0</v>
      </c>
      <c r="AC14" s="66">
        <f t="shared" si="1"/>
        <v>0</v>
      </c>
      <c r="AD14" s="66">
        <f t="shared" si="2"/>
        <v>0</v>
      </c>
      <c r="AE14" s="66">
        <f t="shared" si="3"/>
        <v>0</v>
      </c>
    </row>
    <row r="15" spans="1:35" ht="23.25" customHeight="1" x14ac:dyDescent="0.2">
      <c r="A15" s="24">
        <v>10</v>
      </c>
      <c r="B15" s="25">
        <f>DATOS!B12</f>
        <v>0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66">
        <f t="shared" si="0"/>
        <v>0</v>
      </c>
      <c r="AC15" s="66">
        <f t="shared" si="1"/>
        <v>0</v>
      </c>
      <c r="AD15" s="66">
        <f t="shared" si="2"/>
        <v>0</v>
      </c>
      <c r="AE15" s="66">
        <f t="shared" si="3"/>
        <v>0</v>
      </c>
    </row>
    <row r="16" spans="1:35" ht="23.25" customHeight="1" x14ac:dyDescent="0.2">
      <c r="A16" s="6">
        <v>11</v>
      </c>
      <c r="B16" s="7">
        <f>DATOS!B13</f>
        <v>0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66">
        <f t="shared" si="0"/>
        <v>0</v>
      </c>
      <c r="AC16" s="66">
        <f t="shared" si="1"/>
        <v>0</v>
      </c>
      <c r="AD16" s="66">
        <f t="shared" si="2"/>
        <v>0</v>
      </c>
      <c r="AE16" s="66">
        <f t="shared" si="3"/>
        <v>0</v>
      </c>
    </row>
    <row r="17" spans="1:35" ht="23.25" customHeight="1" x14ac:dyDescent="0.2">
      <c r="A17" s="24">
        <v>12</v>
      </c>
      <c r="B17" s="25">
        <f>DATOS!B14</f>
        <v>0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66">
        <f t="shared" si="0"/>
        <v>0</v>
      </c>
      <c r="AC17" s="66">
        <f t="shared" si="1"/>
        <v>0</v>
      </c>
      <c r="AD17" s="66">
        <f t="shared" si="2"/>
        <v>0</v>
      </c>
      <c r="AE17" s="66">
        <f t="shared" si="3"/>
        <v>0</v>
      </c>
    </row>
    <row r="18" spans="1:35" ht="23.25" customHeight="1" x14ac:dyDescent="0.2">
      <c r="A18" s="27">
        <v>13</v>
      </c>
      <c r="B18" s="28">
        <f>DATOS!B15</f>
        <v>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66">
        <f t="shared" si="0"/>
        <v>0</v>
      </c>
      <c r="AC18" s="66">
        <f t="shared" si="1"/>
        <v>0</v>
      </c>
      <c r="AD18" s="66">
        <f t="shared" si="2"/>
        <v>0</v>
      </c>
      <c r="AE18" s="66">
        <f t="shared" si="3"/>
        <v>0</v>
      </c>
    </row>
    <row r="19" spans="1:35" ht="23.25" customHeight="1" x14ac:dyDescent="0.2">
      <c r="A19" s="24">
        <v>14</v>
      </c>
      <c r="B19" s="25">
        <f>DATOS!B16</f>
        <v>0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66">
        <f t="shared" si="0"/>
        <v>0</v>
      </c>
      <c r="AC19" s="66">
        <f t="shared" si="1"/>
        <v>0</v>
      </c>
      <c r="AD19" s="66">
        <f t="shared" si="2"/>
        <v>0</v>
      </c>
      <c r="AE19" s="66">
        <f t="shared" si="3"/>
        <v>0</v>
      </c>
      <c r="AI19" s="17"/>
    </row>
    <row r="20" spans="1:35" ht="23.25" customHeight="1" x14ac:dyDescent="0.2">
      <c r="A20" s="6">
        <v>15</v>
      </c>
      <c r="B20" s="7">
        <f>DATOS!B17</f>
        <v>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66">
        <f t="shared" si="0"/>
        <v>0</v>
      </c>
      <c r="AC20" s="66">
        <f t="shared" si="1"/>
        <v>0</v>
      </c>
      <c r="AD20" s="66">
        <f t="shared" si="2"/>
        <v>0</v>
      </c>
      <c r="AE20" s="66">
        <f t="shared" si="3"/>
        <v>0</v>
      </c>
      <c r="AI20" s="17"/>
    </row>
    <row r="21" spans="1:35" ht="23.25" customHeight="1" x14ac:dyDescent="0.2">
      <c r="A21" s="24">
        <v>16</v>
      </c>
      <c r="B21" s="25">
        <f>DATOS!B18</f>
        <v>0</v>
      </c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66">
        <f t="shared" si="0"/>
        <v>0</v>
      </c>
      <c r="AC21" s="66">
        <f t="shared" si="1"/>
        <v>0</v>
      </c>
      <c r="AD21" s="66">
        <f t="shared" si="2"/>
        <v>0</v>
      </c>
      <c r="AE21" s="66">
        <f t="shared" si="3"/>
        <v>0</v>
      </c>
      <c r="AI21" s="16"/>
    </row>
    <row r="22" spans="1:35" ht="23.25" customHeight="1" x14ac:dyDescent="0.2">
      <c r="A22" s="6">
        <v>17</v>
      </c>
      <c r="B22" s="7">
        <f>DATOS!B19</f>
        <v>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66">
        <f t="shared" si="0"/>
        <v>0</v>
      </c>
      <c r="AC22" s="66">
        <f t="shared" si="1"/>
        <v>0</v>
      </c>
      <c r="AD22" s="66">
        <f t="shared" si="2"/>
        <v>0</v>
      </c>
      <c r="AE22" s="66">
        <f t="shared" si="3"/>
        <v>0</v>
      </c>
    </row>
    <row r="23" spans="1:35" ht="23.25" customHeight="1" x14ac:dyDescent="0.2">
      <c r="A23" s="24">
        <v>18</v>
      </c>
      <c r="B23" s="25">
        <f>DATOS!B20</f>
        <v>0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66">
        <f t="shared" si="0"/>
        <v>0</v>
      </c>
      <c r="AC23" s="66">
        <f t="shared" si="1"/>
        <v>0</v>
      </c>
      <c r="AD23" s="66">
        <f t="shared" si="2"/>
        <v>0</v>
      </c>
      <c r="AE23" s="66">
        <f t="shared" si="3"/>
        <v>0</v>
      </c>
    </row>
    <row r="24" spans="1:35" ht="23.25" customHeight="1" x14ac:dyDescent="0.2">
      <c r="A24" s="6">
        <v>19</v>
      </c>
      <c r="B24" s="7">
        <f>DATOS!B21</f>
        <v>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66">
        <f t="shared" si="0"/>
        <v>0</v>
      </c>
      <c r="AC24" s="66">
        <f t="shared" si="1"/>
        <v>0</v>
      </c>
      <c r="AD24" s="66">
        <f t="shared" si="2"/>
        <v>0</v>
      </c>
      <c r="AE24" s="66">
        <f t="shared" si="3"/>
        <v>0</v>
      </c>
    </row>
    <row r="25" spans="1:35" ht="23.25" customHeight="1" x14ac:dyDescent="0.2">
      <c r="A25" s="24">
        <v>20</v>
      </c>
      <c r="B25" s="25">
        <f>DATOS!B22</f>
        <v>0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66">
        <f t="shared" si="0"/>
        <v>0</v>
      </c>
      <c r="AC25" s="66">
        <f t="shared" si="1"/>
        <v>0</v>
      </c>
      <c r="AD25" s="66">
        <f t="shared" si="2"/>
        <v>0</v>
      </c>
      <c r="AE25" s="66">
        <f t="shared" si="3"/>
        <v>0</v>
      </c>
    </row>
    <row r="26" spans="1:35" ht="23.25" customHeight="1" x14ac:dyDescent="0.2">
      <c r="A26" s="6">
        <v>21</v>
      </c>
      <c r="B26" s="7">
        <f>DATOS!B23</f>
        <v>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66">
        <f t="shared" si="0"/>
        <v>0</v>
      </c>
      <c r="AC26" s="66">
        <f t="shared" si="1"/>
        <v>0</v>
      </c>
      <c r="AD26" s="66">
        <f t="shared" si="2"/>
        <v>0</v>
      </c>
      <c r="AE26" s="66">
        <f t="shared" si="3"/>
        <v>0</v>
      </c>
    </row>
    <row r="27" spans="1:35" ht="23.25" customHeight="1" x14ac:dyDescent="0.2">
      <c r="A27" s="24">
        <v>22</v>
      </c>
      <c r="B27" s="25">
        <f>DATOS!B24</f>
        <v>0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66">
        <f t="shared" si="0"/>
        <v>0</v>
      </c>
      <c r="AC27" s="66">
        <f t="shared" si="1"/>
        <v>0</v>
      </c>
      <c r="AD27" s="66">
        <f t="shared" si="2"/>
        <v>0</v>
      </c>
      <c r="AE27" s="66">
        <f t="shared" si="3"/>
        <v>0</v>
      </c>
    </row>
    <row r="28" spans="1:35" ht="23.25" customHeight="1" x14ac:dyDescent="0.2">
      <c r="A28" s="6">
        <v>23</v>
      </c>
      <c r="B28" s="7">
        <f>DATOS!B25</f>
        <v>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66">
        <f t="shared" si="0"/>
        <v>0</v>
      </c>
      <c r="AC28" s="66">
        <f t="shared" si="1"/>
        <v>0</v>
      </c>
      <c r="AD28" s="66">
        <f t="shared" si="2"/>
        <v>0</v>
      </c>
      <c r="AE28" s="66">
        <f t="shared" si="3"/>
        <v>0</v>
      </c>
    </row>
    <row r="29" spans="1:35" ht="23.25" customHeight="1" x14ac:dyDescent="0.2">
      <c r="A29" s="24">
        <v>24</v>
      </c>
      <c r="B29" s="25">
        <f>DATOS!B26</f>
        <v>0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66">
        <f t="shared" si="0"/>
        <v>0</v>
      </c>
      <c r="AC29" s="66">
        <f t="shared" si="1"/>
        <v>0</v>
      </c>
      <c r="AD29" s="66">
        <f t="shared" si="2"/>
        <v>0</v>
      </c>
      <c r="AE29" s="66">
        <f t="shared" si="3"/>
        <v>0</v>
      </c>
    </row>
    <row r="30" spans="1:35" ht="23.25" customHeight="1" x14ac:dyDescent="0.2">
      <c r="A30" s="6">
        <v>25</v>
      </c>
      <c r="B30" s="7">
        <f>DATOS!B27</f>
        <v>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66">
        <f t="shared" si="0"/>
        <v>0</v>
      </c>
      <c r="AC30" s="66">
        <f t="shared" si="1"/>
        <v>0</v>
      </c>
      <c r="AD30" s="66">
        <f t="shared" si="2"/>
        <v>0</v>
      </c>
      <c r="AE30" s="66">
        <f t="shared" si="3"/>
        <v>0</v>
      </c>
    </row>
    <row r="31" spans="1:35" ht="23.25" customHeight="1" x14ac:dyDescent="0.2">
      <c r="A31" s="24">
        <v>26</v>
      </c>
      <c r="B31" s="25">
        <f>DATOS!B28</f>
        <v>0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66">
        <f t="shared" si="0"/>
        <v>0</v>
      </c>
      <c r="AC31" s="66">
        <f t="shared" si="1"/>
        <v>0</v>
      </c>
      <c r="AD31" s="66">
        <f t="shared" si="2"/>
        <v>0</v>
      </c>
      <c r="AE31" s="66">
        <f t="shared" si="3"/>
        <v>0</v>
      </c>
    </row>
    <row r="32" spans="1:35" ht="23.25" customHeight="1" x14ac:dyDescent="0.2">
      <c r="A32" s="6">
        <v>27</v>
      </c>
      <c r="B32" s="7">
        <f>DATOS!B29</f>
        <v>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66">
        <f t="shared" si="0"/>
        <v>0</v>
      </c>
      <c r="AC32" s="66">
        <f t="shared" si="1"/>
        <v>0</v>
      </c>
      <c r="AD32" s="66">
        <f t="shared" si="2"/>
        <v>0</v>
      </c>
      <c r="AE32" s="66">
        <f t="shared" si="3"/>
        <v>0</v>
      </c>
    </row>
    <row r="33" spans="1:33" ht="23.25" customHeight="1" x14ac:dyDescent="0.2">
      <c r="A33" s="24">
        <v>28</v>
      </c>
      <c r="B33" s="25">
        <f>DATOS!B30</f>
        <v>0</v>
      </c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66">
        <f t="shared" si="0"/>
        <v>0</v>
      </c>
      <c r="AC33" s="66">
        <f t="shared" si="1"/>
        <v>0</v>
      </c>
      <c r="AD33" s="66">
        <f t="shared" si="2"/>
        <v>0</v>
      </c>
      <c r="AE33" s="66">
        <f t="shared" si="3"/>
        <v>0</v>
      </c>
    </row>
    <row r="34" spans="1:33" ht="23.25" customHeight="1" x14ac:dyDescent="0.2">
      <c r="A34" s="6">
        <v>29</v>
      </c>
      <c r="B34" s="7">
        <f>DATOS!B31</f>
        <v>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66">
        <f t="shared" si="0"/>
        <v>0</v>
      </c>
      <c r="AC34" s="66">
        <f t="shared" si="1"/>
        <v>0</v>
      </c>
      <c r="AD34" s="66">
        <f t="shared" si="2"/>
        <v>0</v>
      </c>
      <c r="AE34" s="66">
        <f t="shared" si="3"/>
        <v>0</v>
      </c>
    </row>
    <row r="35" spans="1:33" ht="23.25" customHeight="1" x14ac:dyDescent="0.2">
      <c r="A35" s="24">
        <v>30</v>
      </c>
      <c r="B35" s="25">
        <f>DATOS!B32</f>
        <v>0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66">
        <f t="shared" si="0"/>
        <v>0</v>
      </c>
      <c r="AC35" s="66">
        <f t="shared" si="1"/>
        <v>0</v>
      </c>
      <c r="AD35" s="66">
        <f t="shared" si="2"/>
        <v>0</v>
      </c>
      <c r="AE35" s="66">
        <f t="shared" si="3"/>
        <v>0</v>
      </c>
    </row>
    <row r="36" spans="1:33" ht="23.25" customHeight="1" x14ac:dyDescent="0.2">
      <c r="A36" s="6">
        <v>31</v>
      </c>
      <c r="B36" s="7">
        <f>DATOS!B33</f>
        <v>0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66">
        <f t="shared" si="0"/>
        <v>0</v>
      </c>
      <c r="AC36" s="66">
        <f t="shared" si="1"/>
        <v>0</v>
      </c>
      <c r="AD36" s="66">
        <f t="shared" si="2"/>
        <v>0</v>
      </c>
      <c r="AE36" s="66">
        <f t="shared" si="3"/>
        <v>0</v>
      </c>
    </row>
    <row r="37" spans="1:33" ht="23.25" customHeight="1" x14ac:dyDescent="0.2">
      <c r="A37" s="24">
        <v>32</v>
      </c>
      <c r="B37" s="25">
        <f>DATOS!B34</f>
        <v>0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66">
        <f t="shared" si="0"/>
        <v>0</v>
      </c>
      <c r="AC37" s="66">
        <f t="shared" si="1"/>
        <v>0</v>
      </c>
      <c r="AD37" s="66">
        <f t="shared" si="2"/>
        <v>0</v>
      </c>
      <c r="AE37" s="66">
        <f t="shared" si="3"/>
        <v>0</v>
      </c>
    </row>
    <row r="38" spans="1:33" ht="23.25" customHeight="1" x14ac:dyDescent="0.2">
      <c r="A38" s="6">
        <v>33</v>
      </c>
      <c r="B38" s="7">
        <f>DATOS!B35</f>
        <v>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66">
        <f t="shared" si="0"/>
        <v>0</v>
      </c>
      <c r="AC38" s="66">
        <f t="shared" si="1"/>
        <v>0</v>
      </c>
      <c r="AD38" s="66">
        <f t="shared" si="2"/>
        <v>0</v>
      </c>
      <c r="AE38" s="66">
        <f t="shared" si="3"/>
        <v>0</v>
      </c>
    </row>
    <row r="39" spans="1:33" ht="23.25" customHeight="1" x14ac:dyDescent="0.2">
      <c r="A39" s="24">
        <v>34</v>
      </c>
      <c r="B39" s="25">
        <f>DATOS!B36</f>
        <v>0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66">
        <f t="shared" si="0"/>
        <v>0</v>
      </c>
      <c r="AC39" s="66">
        <f t="shared" si="1"/>
        <v>0</v>
      </c>
      <c r="AD39" s="66">
        <f t="shared" si="2"/>
        <v>0</v>
      </c>
      <c r="AE39" s="66">
        <f t="shared" si="3"/>
        <v>0</v>
      </c>
    </row>
    <row r="40" spans="1:33" ht="23.25" customHeight="1" x14ac:dyDescent="0.2">
      <c r="A40" s="6">
        <v>35</v>
      </c>
      <c r="B40" s="7">
        <f>DATOS!B37</f>
        <v>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66">
        <f t="shared" si="0"/>
        <v>0</v>
      </c>
      <c r="AC40" s="66">
        <f t="shared" si="1"/>
        <v>0</v>
      </c>
      <c r="AD40" s="66">
        <f t="shared" si="2"/>
        <v>0</v>
      </c>
      <c r="AE40" s="66">
        <f t="shared" si="3"/>
        <v>0</v>
      </c>
    </row>
    <row r="41" spans="1:33" ht="23.25" customHeight="1" x14ac:dyDescent="0.2">
      <c r="A41" s="24">
        <v>36</v>
      </c>
      <c r="B41" s="25">
        <f>DATOS!B38</f>
        <v>0</v>
      </c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66">
        <f t="shared" si="0"/>
        <v>0</v>
      </c>
      <c r="AC41" s="66">
        <f t="shared" si="1"/>
        <v>0</v>
      </c>
      <c r="AD41" s="66">
        <f t="shared" si="2"/>
        <v>0</v>
      </c>
      <c r="AE41" s="66">
        <f t="shared" si="3"/>
        <v>0</v>
      </c>
    </row>
    <row r="42" spans="1:33" ht="23.25" customHeight="1" x14ac:dyDescent="0.2">
      <c r="A42" s="6">
        <v>37</v>
      </c>
      <c r="B42" s="7">
        <f>DATOS!B39</f>
        <v>0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66">
        <f t="shared" si="0"/>
        <v>0</v>
      </c>
      <c r="AC42" s="66">
        <f t="shared" si="1"/>
        <v>0</v>
      </c>
      <c r="AD42" s="66">
        <f t="shared" si="2"/>
        <v>0</v>
      </c>
      <c r="AE42" s="66">
        <f t="shared" si="3"/>
        <v>0</v>
      </c>
    </row>
    <row r="43" spans="1:33" ht="23.25" customHeight="1" x14ac:dyDescent="0.2">
      <c r="A43" s="24">
        <v>38</v>
      </c>
      <c r="B43" s="25">
        <f>DATOS!B40</f>
        <v>0</v>
      </c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66">
        <f t="shared" si="0"/>
        <v>0</v>
      </c>
      <c r="AC43" s="66">
        <f t="shared" si="1"/>
        <v>0</v>
      </c>
      <c r="AD43" s="66">
        <f t="shared" si="2"/>
        <v>0</v>
      </c>
      <c r="AE43" s="66">
        <f t="shared" si="3"/>
        <v>0</v>
      </c>
    </row>
    <row r="44" spans="1:33" ht="23.25" customHeight="1" x14ac:dyDescent="0.2">
      <c r="A44" s="6">
        <v>39</v>
      </c>
      <c r="B44" s="7">
        <f>DATOS!B41</f>
        <v>0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66">
        <f t="shared" si="0"/>
        <v>0</v>
      </c>
      <c r="AC44" s="66">
        <f t="shared" si="1"/>
        <v>0</v>
      </c>
      <c r="AD44" s="66">
        <f t="shared" si="2"/>
        <v>0</v>
      </c>
      <c r="AE44" s="66">
        <f t="shared" si="3"/>
        <v>0</v>
      </c>
    </row>
    <row r="45" spans="1:33" ht="23.25" customHeight="1" x14ac:dyDescent="0.2">
      <c r="A45" s="24">
        <v>40</v>
      </c>
      <c r="B45" s="25">
        <f>DATOS!B42</f>
        <v>0</v>
      </c>
      <c r="C45" s="26">
        <v>1</v>
      </c>
      <c r="D45" s="26">
        <v>0</v>
      </c>
      <c r="E45" s="26" t="s">
        <v>98</v>
      </c>
      <c r="F45" s="26" t="s">
        <v>27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66">
        <f t="shared" si="0"/>
        <v>1</v>
      </c>
      <c r="AC45" s="66">
        <f t="shared" si="1"/>
        <v>1</v>
      </c>
      <c r="AD45" s="66">
        <f t="shared" si="2"/>
        <v>1</v>
      </c>
      <c r="AE45" s="66">
        <f t="shared" si="3"/>
        <v>1</v>
      </c>
    </row>
    <row r="46" spans="1:33" ht="39.7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3" ht="23.25" customHeight="1" x14ac:dyDescent="0.3">
      <c r="B47" s="30" t="s">
        <v>13</v>
      </c>
      <c r="C47" s="31" t="s">
        <v>2</v>
      </c>
      <c r="D47" s="31" t="s">
        <v>3</v>
      </c>
      <c r="E47" s="31" t="s">
        <v>4</v>
      </c>
      <c r="F47" s="31" t="s">
        <v>5</v>
      </c>
      <c r="G47" s="31" t="s">
        <v>6</v>
      </c>
      <c r="H47" s="31" t="s">
        <v>7</v>
      </c>
      <c r="I47" s="31" t="s">
        <v>8</v>
      </c>
      <c r="J47" s="31" t="s">
        <v>15</v>
      </c>
      <c r="K47" s="31" t="s">
        <v>16</v>
      </c>
      <c r="L47" s="31" t="s">
        <v>17</v>
      </c>
      <c r="M47" s="31" t="s">
        <v>18</v>
      </c>
      <c r="N47" s="31" t="s">
        <v>19</v>
      </c>
      <c r="O47" s="31" t="s">
        <v>20</v>
      </c>
      <c r="P47" s="31" t="s">
        <v>21</v>
      </c>
      <c r="Q47" s="31" t="s">
        <v>22</v>
      </c>
      <c r="R47" s="31" t="s">
        <v>23</v>
      </c>
      <c r="S47" s="31" t="s">
        <v>24</v>
      </c>
      <c r="T47" s="31" t="s">
        <v>25</v>
      </c>
      <c r="U47" s="31" t="s">
        <v>32</v>
      </c>
      <c r="V47" s="31" t="s">
        <v>33</v>
      </c>
      <c r="W47" s="31" t="s">
        <v>34</v>
      </c>
      <c r="X47" s="31" t="s">
        <v>35</v>
      </c>
      <c r="Y47" s="31" t="s">
        <v>36</v>
      </c>
      <c r="Z47" s="31" t="s">
        <v>37</v>
      </c>
      <c r="AA47" s="31" t="s">
        <v>38</v>
      </c>
      <c r="AC47" s="12"/>
      <c r="AD47" s="12"/>
      <c r="AE47" s="12"/>
      <c r="AF47" s="12"/>
      <c r="AG47" s="12"/>
    </row>
    <row r="48" spans="1:33" ht="23.25" customHeight="1" x14ac:dyDescent="0.3">
      <c r="B48" s="13" t="s">
        <v>26</v>
      </c>
      <c r="C48" s="14">
        <f>COUNTIF(C6:C45,"1")</f>
        <v>1</v>
      </c>
      <c r="D48" s="14">
        <f t="shared" ref="D48:AA48" si="4">COUNTIF(D6:D45,"1")</f>
        <v>0</v>
      </c>
      <c r="E48" s="14">
        <f t="shared" si="4"/>
        <v>0</v>
      </c>
      <c r="F48" s="14">
        <f t="shared" si="4"/>
        <v>0</v>
      </c>
      <c r="G48" s="14">
        <f t="shared" si="4"/>
        <v>0</v>
      </c>
      <c r="H48" s="14">
        <f t="shared" si="4"/>
        <v>0</v>
      </c>
      <c r="I48" s="14">
        <f t="shared" si="4"/>
        <v>0</v>
      </c>
      <c r="J48" s="14">
        <f t="shared" si="4"/>
        <v>0</v>
      </c>
      <c r="K48" s="14">
        <f t="shared" si="4"/>
        <v>0</v>
      </c>
      <c r="L48" s="14">
        <f t="shared" si="4"/>
        <v>0</v>
      </c>
      <c r="M48" s="14">
        <f t="shared" si="4"/>
        <v>0</v>
      </c>
      <c r="N48" s="14">
        <f t="shared" si="4"/>
        <v>0</v>
      </c>
      <c r="O48" s="14">
        <f t="shared" si="4"/>
        <v>0</v>
      </c>
      <c r="P48" s="14">
        <f t="shared" si="4"/>
        <v>0</v>
      </c>
      <c r="Q48" s="14">
        <f t="shared" si="4"/>
        <v>0</v>
      </c>
      <c r="R48" s="14">
        <f t="shared" si="4"/>
        <v>0</v>
      </c>
      <c r="S48" s="14">
        <f t="shared" si="4"/>
        <v>0</v>
      </c>
      <c r="T48" s="14">
        <f t="shared" si="4"/>
        <v>0</v>
      </c>
      <c r="U48" s="14">
        <f t="shared" si="4"/>
        <v>0</v>
      </c>
      <c r="V48" s="14">
        <f t="shared" si="4"/>
        <v>0</v>
      </c>
      <c r="W48" s="14">
        <f t="shared" si="4"/>
        <v>0</v>
      </c>
      <c r="X48" s="14">
        <f t="shared" si="4"/>
        <v>0</v>
      </c>
      <c r="Y48" s="14">
        <f t="shared" si="4"/>
        <v>0</v>
      </c>
      <c r="Z48" s="14">
        <f t="shared" si="4"/>
        <v>0</v>
      </c>
      <c r="AA48" s="14">
        <f t="shared" si="4"/>
        <v>0</v>
      </c>
      <c r="AC48" s="12"/>
      <c r="AD48" s="12"/>
      <c r="AE48" s="12"/>
      <c r="AF48" s="12"/>
      <c r="AG48" s="12"/>
    </row>
    <row r="49" spans="2:33" ht="23.25" customHeight="1" x14ac:dyDescent="0.3">
      <c r="B49" s="15" t="s">
        <v>10</v>
      </c>
      <c r="C49" s="18">
        <f>COUNTIF(C6:C45,"0")</f>
        <v>0</v>
      </c>
      <c r="D49" s="18">
        <f t="shared" ref="D49:AA49" si="5">COUNTIF(D6:D45,"0")</f>
        <v>1</v>
      </c>
      <c r="E49" s="18">
        <f t="shared" si="5"/>
        <v>0</v>
      </c>
      <c r="F49" s="18">
        <f t="shared" si="5"/>
        <v>0</v>
      </c>
      <c r="G49" s="18">
        <f t="shared" si="5"/>
        <v>0</v>
      </c>
      <c r="H49" s="18">
        <f t="shared" si="5"/>
        <v>0</v>
      </c>
      <c r="I49" s="18">
        <f t="shared" si="5"/>
        <v>0</v>
      </c>
      <c r="J49" s="18">
        <f t="shared" si="5"/>
        <v>0</v>
      </c>
      <c r="K49" s="18">
        <f t="shared" si="5"/>
        <v>0</v>
      </c>
      <c r="L49" s="18">
        <f t="shared" si="5"/>
        <v>0</v>
      </c>
      <c r="M49" s="18">
        <f t="shared" si="5"/>
        <v>0</v>
      </c>
      <c r="N49" s="18">
        <f t="shared" si="5"/>
        <v>0</v>
      </c>
      <c r="O49" s="18">
        <f t="shared" si="5"/>
        <v>0</v>
      </c>
      <c r="P49" s="18">
        <f t="shared" si="5"/>
        <v>0</v>
      </c>
      <c r="Q49" s="18">
        <f t="shared" si="5"/>
        <v>0</v>
      </c>
      <c r="R49" s="18">
        <f t="shared" si="5"/>
        <v>0</v>
      </c>
      <c r="S49" s="18">
        <f t="shared" si="5"/>
        <v>0</v>
      </c>
      <c r="T49" s="18">
        <f t="shared" si="5"/>
        <v>0</v>
      </c>
      <c r="U49" s="18">
        <f t="shared" si="5"/>
        <v>0</v>
      </c>
      <c r="V49" s="18">
        <f t="shared" si="5"/>
        <v>0</v>
      </c>
      <c r="W49" s="18">
        <f t="shared" si="5"/>
        <v>0</v>
      </c>
      <c r="X49" s="18">
        <f t="shared" si="5"/>
        <v>0</v>
      </c>
      <c r="Y49" s="18">
        <f t="shared" si="5"/>
        <v>0</v>
      </c>
      <c r="Z49" s="18">
        <f t="shared" si="5"/>
        <v>0</v>
      </c>
      <c r="AA49" s="18">
        <f t="shared" si="5"/>
        <v>0</v>
      </c>
      <c r="AC49" s="12"/>
      <c r="AD49" s="12"/>
      <c r="AE49" s="12"/>
      <c r="AF49" s="12"/>
      <c r="AG49" s="12"/>
    </row>
    <row r="50" spans="2:33" ht="23.25" customHeight="1" x14ac:dyDescent="0.3">
      <c r="B50" s="15" t="s">
        <v>120</v>
      </c>
      <c r="C50" s="18">
        <f>COUNTIF(C6:C45,"PARCIALES")</f>
        <v>0</v>
      </c>
      <c r="D50" s="18">
        <f t="shared" ref="D50:AA50" si="6">COUNTIF(D6:D45,"PARCIALES")</f>
        <v>0</v>
      </c>
      <c r="E50" s="18">
        <f t="shared" si="6"/>
        <v>1</v>
      </c>
      <c r="F50" s="18">
        <f t="shared" si="6"/>
        <v>0</v>
      </c>
      <c r="G50" s="18">
        <f t="shared" si="6"/>
        <v>0</v>
      </c>
      <c r="H50" s="18">
        <f t="shared" si="6"/>
        <v>0</v>
      </c>
      <c r="I50" s="18">
        <f t="shared" si="6"/>
        <v>0</v>
      </c>
      <c r="J50" s="18">
        <f t="shared" si="6"/>
        <v>0</v>
      </c>
      <c r="K50" s="18">
        <f t="shared" si="6"/>
        <v>0</v>
      </c>
      <c r="L50" s="18">
        <f t="shared" si="6"/>
        <v>0</v>
      </c>
      <c r="M50" s="18">
        <f t="shared" si="6"/>
        <v>0</v>
      </c>
      <c r="N50" s="18">
        <f t="shared" si="6"/>
        <v>0</v>
      </c>
      <c r="O50" s="18">
        <f t="shared" si="6"/>
        <v>0</v>
      </c>
      <c r="P50" s="18">
        <f t="shared" si="6"/>
        <v>0</v>
      </c>
      <c r="Q50" s="18">
        <f t="shared" si="6"/>
        <v>0</v>
      </c>
      <c r="R50" s="18">
        <f t="shared" si="6"/>
        <v>0</v>
      </c>
      <c r="S50" s="18">
        <f t="shared" si="6"/>
        <v>0</v>
      </c>
      <c r="T50" s="18">
        <f t="shared" si="6"/>
        <v>0</v>
      </c>
      <c r="U50" s="18">
        <f t="shared" si="6"/>
        <v>0</v>
      </c>
      <c r="V50" s="18">
        <f t="shared" si="6"/>
        <v>0</v>
      </c>
      <c r="W50" s="18">
        <f t="shared" si="6"/>
        <v>0</v>
      </c>
      <c r="X50" s="18">
        <f t="shared" si="6"/>
        <v>0</v>
      </c>
      <c r="Y50" s="18">
        <f t="shared" si="6"/>
        <v>0</v>
      </c>
      <c r="Z50" s="18">
        <f t="shared" si="6"/>
        <v>0</v>
      </c>
      <c r="AA50" s="18">
        <f t="shared" si="6"/>
        <v>0</v>
      </c>
      <c r="AC50" s="12"/>
      <c r="AD50" s="12"/>
      <c r="AE50" s="12"/>
      <c r="AF50" s="12"/>
      <c r="AG50" s="12"/>
    </row>
    <row r="51" spans="2:33" ht="23.25" customHeight="1" x14ac:dyDescent="0.3">
      <c r="B51" s="15" t="s">
        <v>14</v>
      </c>
      <c r="C51" s="18">
        <f>COUNTIF(C6:C45,"OMITIDA")</f>
        <v>0</v>
      </c>
      <c r="D51" s="18">
        <f t="shared" ref="D51:AA51" si="7">COUNTIF(D6:D45,"OMITIDA")</f>
        <v>0</v>
      </c>
      <c r="E51" s="18">
        <f t="shared" si="7"/>
        <v>0</v>
      </c>
      <c r="F51" s="18">
        <f t="shared" si="7"/>
        <v>1</v>
      </c>
      <c r="G51" s="18">
        <f t="shared" si="7"/>
        <v>0</v>
      </c>
      <c r="H51" s="18">
        <f t="shared" si="7"/>
        <v>0</v>
      </c>
      <c r="I51" s="18">
        <f t="shared" si="7"/>
        <v>0</v>
      </c>
      <c r="J51" s="18">
        <f t="shared" si="7"/>
        <v>0</v>
      </c>
      <c r="K51" s="18">
        <f t="shared" si="7"/>
        <v>0</v>
      </c>
      <c r="L51" s="18">
        <f t="shared" si="7"/>
        <v>0</v>
      </c>
      <c r="M51" s="18">
        <f t="shared" si="7"/>
        <v>0</v>
      </c>
      <c r="N51" s="18">
        <f t="shared" si="7"/>
        <v>0</v>
      </c>
      <c r="O51" s="18">
        <f t="shared" si="7"/>
        <v>0</v>
      </c>
      <c r="P51" s="18">
        <f t="shared" si="7"/>
        <v>0</v>
      </c>
      <c r="Q51" s="18">
        <f t="shared" si="7"/>
        <v>0</v>
      </c>
      <c r="R51" s="18">
        <f t="shared" si="7"/>
        <v>0</v>
      </c>
      <c r="S51" s="18">
        <f t="shared" si="7"/>
        <v>0</v>
      </c>
      <c r="T51" s="18">
        <f t="shared" si="7"/>
        <v>0</v>
      </c>
      <c r="U51" s="18">
        <f t="shared" si="7"/>
        <v>0</v>
      </c>
      <c r="V51" s="18">
        <f t="shared" si="7"/>
        <v>0</v>
      </c>
      <c r="W51" s="18">
        <f t="shared" si="7"/>
        <v>0</v>
      </c>
      <c r="X51" s="18">
        <f t="shared" si="7"/>
        <v>0</v>
      </c>
      <c r="Y51" s="18">
        <f t="shared" si="7"/>
        <v>0</v>
      </c>
      <c r="Z51" s="18">
        <f t="shared" si="7"/>
        <v>0</v>
      </c>
      <c r="AA51" s="18">
        <f t="shared" si="7"/>
        <v>0</v>
      </c>
      <c r="AC51" s="12"/>
      <c r="AD51" s="12"/>
      <c r="AE51" s="12"/>
      <c r="AF51" s="12"/>
      <c r="AG51" s="12"/>
    </row>
  </sheetData>
  <mergeCells count="12">
    <mergeCell ref="L1:AD1"/>
    <mergeCell ref="A2:AA2"/>
    <mergeCell ref="AB3:AE3"/>
    <mergeCell ref="AB4:AB5"/>
    <mergeCell ref="AC4:AC5"/>
    <mergeCell ref="AE4:AE5"/>
    <mergeCell ref="A3:B3"/>
    <mergeCell ref="A4:B4"/>
    <mergeCell ref="C3:L3"/>
    <mergeCell ref="M3:Q3"/>
    <mergeCell ref="R3:X3"/>
    <mergeCell ref="Y3:AA3"/>
  </mergeCells>
  <phoneticPr fontId="16" type="noConversion"/>
  <dataValidations count="1">
    <dataValidation type="list" allowBlank="1" showInputMessage="1" showErrorMessage="1" sqref="C6:AA45" xr:uid="{00000000-0002-0000-0500-000000000000}">
      <formula1>$AI$6:$AI$9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38B6993-700D-40A6-9181-18213D2C85D5}">
            <x14:iconSet iconSet="3Symbols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3Symbols2" iconId="0"/>
              <x14:cfIcon iconSet="3Symbols2" iconId="0"/>
              <x14:cfIcon iconSet="3Symbols2" iconId="2"/>
            </x14:iconSet>
          </x14:cfRule>
          <xm:sqref>C6:AA45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"/>
  <sheetViews>
    <sheetView showGridLines="0" workbookViewId="0">
      <selection activeCell="D27" sqref="D27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</vt:lpstr>
      <vt:lpstr>REGIST LEC - 2</vt:lpstr>
      <vt:lpstr>GRAFICO LECTURA</vt:lpstr>
      <vt:lpstr>REGIST ESCRITURA-2</vt:lpstr>
      <vt:lpstr>GRAFICO  ESCRITURA</vt:lpstr>
      <vt:lpstr>REGIST MATE-2</vt:lpstr>
      <vt:lpstr>GRAFICO 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pc</cp:lastModifiedBy>
  <dcterms:created xsi:type="dcterms:W3CDTF">2021-07-08T22:33:12Z</dcterms:created>
  <dcterms:modified xsi:type="dcterms:W3CDTF">2023-03-23T13:52:29Z</dcterms:modified>
</cp:coreProperties>
</file>